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20055" windowHeight="10620" tabRatio="950" activeTab="0"/>
  </bookViews>
  <sheets>
    <sheet name="GC" sheetId="1" r:id="rId1"/>
    <sheet name="Contents" sheetId="2" r:id="rId2"/>
    <sheet name="GA" sheetId="3" state="hidden" r:id="rId3"/>
    <sheet name="Chart_Data_FA" sheetId="4" r:id="rId4"/>
    <sheet name="Hidden Worksheet" sheetId="5" state="hidden" r:id="rId5"/>
    <sheet name="Critical Text 02" sheetId="6" r:id="rId6"/>
    <sheet name="Lookup_SC" sheetId="7" state="hidden" r:id="rId7"/>
    <sheet name="GL" sheetId="8" state="hidden" r:id="rId8"/>
  </sheets>
  <definedNames>
    <definedName name="Ann">'GL'!$G$10</definedName>
    <definedName name="Apr">'GL'!$C$13</definedName>
    <definedName name="Aug">'GL'!$C$17</definedName>
    <definedName name="Billion">'GL'!$K$35</definedName>
    <definedName name="Billions">'GL'!$K$10</definedName>
    <definedName name="Currency">'GL'!$K$13</definedName>
    <definedName name="Days_In_Wk">'GL'!$K$22</definedName>
    <definedName name="DD_Denom">'GA'!$H$17</definedName>
    <definedName name="DD_Fin_YE_Mth">'GA'!$H$11</definedName>
    <definedName name="DD_Model_Per_Type">'GA'!$H$10</definedName>
    <definedName name="Dec">'GL'!$C$21</definedName>
    <definedName name="Fcast_Pers">'GA'!$H$13</definedName>
    <definedName name="Feb">'GL'!$C$11</definedName>
    <definedName name="Half_1">'GL'!$C$36</definedName>
    <definedName name="Half_2">'GL'!$C$37</definedName>
    <definedName name="Half_Yr_Name">'GL'!$G$20</definedName>
    <definedName name="Halves_In_Yr">'GL'!$G$29</definedName>
    <definedName name="HL_Home">'Contents'!$B$1</definedName>
    <definedName name="Hrs_In_Day">'GL'!$K$21</definedName>
    <definedName name="Hundred">'GL'!$K$32</definedName>
    <definedName name="Jan">'GL'!$C$10</definedName>
    <definedName name="Jul">'GL'!$C$16</definedName>
    <definedName name="Jun">'GL'!$C$15</definedName>
    <definedName name="LU_Denom">'GL'!$K$10:$K$13</definedName>
    <definedName name="LU_Halves">'GL'!$C$36:$C$37</definedName>
    <definedName name="LU_Mths">'GL'!$C$10:$C$21</definedName>
    <definedName name="LU_Per_Names">'GL'!$G$19:$G$22</definedName>
    <definedName name="LU_Pers">'GL'!$G$10:$G$13</definedName>
    <definedName name="LU_Pers_In_Yr">'GL'!$G$28:$G$31</definedName>
    <definedName name="LU_Qtrs">'GL'!$C$27:$C$30</definedName>
    <definedName name="LU_Yes_No">'GL'!$G$37:$G$38</definedName>
    <definedName name="Mar">'GL'!$C$12</definedName>
    <definedName name="May">'GL'!$C$14</definedName>
    <definedName name="Million">'GL'!$K$34</definedName>
    <definedName name="Millions">'GL'!$K$11</definedName>
    <definedName name="Mins_In_Hr">'GL'!$K$20</definedName>
    <definedName name="Model_Name">'GC'!$C$10</definedName>
    <definedName name="Model_Start_Date">'GA'!$H$12</definedName>
    <definedName name="Mth_Name">'GL'!$G$22</definedName>
    <definedName name="Mthly">'GL'!$G$13</definedName>
    <definedName name="Mths_In_Half_Yr">'GL'!$K$25</definedName>
    <definedName name="Mths_In_Qtr">'GL'!$K$24</definedName>
    <definedName name="Mths_In_Yr">'GL'!$G$31</definedName>
    <definedName name="No">'GL'!$G$38</definedName>
    <definedName name="Nov">'GL'!$C$20</definedName>
    <definedName name="Oct">'GL'!$C$19</definedName>
    <definedName name="Per_1_End_Date">'GA'!$H$15</definedName>
    <definedName name="Per_1_End_Mth">'GA'!$H$14</definedName>
    <definedName name="Per_1_Title">'GA'!$H$16</definedName>
    <definedName name="_xlnm.Print_Area" localSheetId="3">'Chart_Data_FA'!$B$1:$S$50</definedName>
    <definedName name="_xlnm.Print_Area" localSheetId="1">'Contents'!$B$1:$Q$11</definedName>
    <definedName name="_xlnm.Print_Area" localSheetId="2">'GA'!$B$1:$L$26</definedName>
    <definedName name="_xlnm.Print_Area" localSheetId="0">'GC'!$B$1:$P$29</definedName>
    <definedName name="_xlnm.Print_Area" localSheetId="7">'GL'!$B$1:$N$40</definedName>
    <definedName name="_xlnm.Print_Area" localSheetId="6">'Lookup_SC'!$B$1:$P$30</definedName>
    <definedName name="_xlnm.Print_Titles" localSheetId="3">'Chart_Data_FA'!$1:$21</definedName>
    <definedName name="_xlnm.Print_Titles" localSheetId="1">'Contents'!$1:$7</definedName>
    <definedName name="_xlnm.Print_Titles" localSheetId="2">'GA'!$1:$8</definedName>
    <definedName name="_xlnm.Print_Titles" localSheetId="7">'GL'!$1:$6</definedName>
    <definedName name="Qtr_1">'GL'!$C$27</definedName>
    <definedName name="Qtr_2">'GL'!$C$28</definedName>
    <definedName name="Qtr_3">'GL'!$C$29</definedName>
    <definedName name="Qtr_4">'GL'!$C$30</definedName>
    <definedName name="Qtr_Name">'GL'!$G$21</definedName>
    <definedName name="Qtrly">'GL'!$G$12</definedName>
    <definedName name="Qtrs_In_Yr">'GL'!$G$30</definedName>
    <definedName name="Secs_In_Min">'GL'!$K$19</definedName>
    <definedName name="Semi_Ann">'GL'!$G$11</definedName>
    <definedName name="Sep">'GL'!$C$18</definedName>
    <definedName name="Ten">'GL'!$K$31</definedName>
    <definedName name="Thousand">'GL'!$K$33</definedName>
    <definedName name="Thousands">'GL'!$K$12</definedName>
    <definedName name="Wks_In_Yr">'GL'!$K$23</definedName>
    <definedName name="Yes">'GL'!$G$37</definedName>
    <definedName name="Yr_Name">'GL'!$G$19</definedName>
    <definedName name="Yrs_In_Yr">'GL'!$G$28</definedName>
  </definedNames>
  <calcPr fullCalcOnLoad="1"/>
</workbook>
</file>

<file path=xl/sharedStrings.xml><?xml version="1.0" encoding="utf-8"?>
<sst xmlns="http://schemas.openxmlformats.org/spreadsheetml/2006/main" count="194" uniqueCount="166">
  <si>
    <t>General Cover Notes:</t>
  </si>
  <si>
    <t>GC</t>
  </si>
  <si>
    <t>Go to Table of Contents</t>
  </si>
  <si>
    <t>Table of Contents</t>
  </si>
  <si>
    <t>Go to Cover Sheet</t>
  </si>
  <si>
    <t>é</t>
  </si>
  <si>
    <t>Section &amp; Sheet Titles</t>
  </si>
  <si>
    <t>C</t>
  </si>
  <si>
    <t>General Lookup Tables</t>
  </si>
  <si>
    <t>ç</t>
  </si>
  <si>
    <t>è</t>
  </si>
  <si>
    <t>Months Lookup</t>
  </si>
  <si>
    <t>Names:</t>
  </si>
  <si>
    <t>Month</t>
  </si>
  <si>
    <t>LU_Mths</t>
  </si>
  <si>
    <t>January</t>
  </si>
  <si>
    <t>Jan</t>
  </si>
  <si>
    <t>February</t>
  </si>
  <si>
    <t>Feb</t>
  </si>
  <si>
    <t>March</t>
  </si>
  <si>
    <t>Mar</t>
  </si>
  <si>
    <t>April</t>
  </si>
  <si>
    <t>Apr</t>
  </si>
  <si>
    <t>May</t>
  </si>
  <si>
    <t>June</t>
  </si>
  <si>
    <t>Jun</t>
  </si>
  <si>
    <t>July</t>
  </si>
  <si>
    <t>Jul</t>
  </si>
  <si>
    <t>August</t>
  </si>
  <si>
    <t>Aug</t>
  </si>
  <si>
    <t>September</t>
  </si>
  <si>
    <t>Sep</t>
  </si>
  <si>
    <t>October</t>
  </si>
  <si>
    <t>Oct</t>
  </si>
  <si>
    <t>November</t>
  </si>
  <si>
    <t>Nov</t>
  </si>
  <si>
    <t>December</t>
  </si>
  <si>
    <t>Dec</t>
  </si>
  <si>
    <t>Model Quarter Lookup</t>
  </si>
  <si>
    <t>Quarter</t>
  </si>
  <si>
    <t>LU_Qtrs</t>
  </si>
  <si>
    <t>Q1</t>
  </si>
  <si>
    <t>Qtr_1</t>
  </si>
  <si>
    <t>Q2</t>
  </si>
  <si>
    <t>Qtr_2</t>
  </si>
  <si>
    <t>Q3</t>
  </si>
  <si>
    <t>Qtr_3</t>
  </si>
  <si>
    <t>Q4</t>
  </si>
  <si>
    <t>Qtr_4</t>
  </si>
  <si>
    <t>Model Half Year Lookup</t>
  </si>
  <si>
    <t>Half Year</t>
  </si>
  <si>
    <t>LU_Halves</t>
  </si>
  <si>
    <t>H1</t>
  </si>
  <si>
    <t>Half_1</t>
  </si>
  <si>
    <t>H2</t>
  </si>
  <si>
    <t>Half_2</t>
  </si>
  <si>
    <t>Model Period Type Lookup</t>
  </si>
  <si>
    <t>Model Period Type</t>
  </si>
  <si>
    <t>LU_Pers</t>
  </si>
  <si>
    <t>Annual</t>
  </si>
  <si>
    <t>Ann</t>
  </si>
  <si>
    <t>Semi-Annual</t>
  </si>
  <si>
    <t>Semi_Ann</t>
  </si>
  <si>
    <t>Quarterly</t>
  </si>
  <si>
    <t>Qtrly</t>
  </si>
  <si>
    <t>Monthly</t>
  </si>
  <si>
    <t>Mthly</t>
  </si>
  <si>
    <t>Period Names Lookup</t>
  </si>
  <si>
    <t>Period Name</t>
  </si>
  <si>
    <t>LU_Per_Names</t>
  </si>
  <si>
    <t>Year</t>
  </si>
  <si>
    <t>Yr_Name</t>
  </si>
  <si>
    <t>Half_Yr_Name</t>
  </si>
  <si>
    <t>Qtr_Name</t>
  </si>
  <si>
    <t>Mth_Name</t>
  </si>
  <si>
    <t>Periods in Year Lookup</t>
  </si>
  <si>
    <t>Periods in Year</t>
  </si>
  <si>
    <t>LU_Pers_In_Yr</t>
  </si>
  <si>
    <t>Yrs_In_Yr</t>
  </si>
  <si>
    <t>Halves_In_Yr</t>
  </si>
  <si>
    <t>Qtrs_In_Yr</t>
  </si>
  <si>
    <t>Mths_In_Yr</t>
  </si>
  <si>
    <t>Yes / No Input Lookup</t>
  </si>
  <si>
    <t>Yes / No Input</t>
  </si>
  <si>
    <t>LU_Yes_No</t>
  </si>
  <si>
    <t>Yes</t>
  </si>
  <si>
    <t>No</t>
  </si>
  <si>
    <t>Model Denomination Lookup</t>
  </si>
  <si>
    <t>Denomination</t>
  </si>
  <si>
    <t>LU_Denom</t>
  </si>
  <si>
    <t>$Billions</t>
  </si>
  <si>
    <t>Billions</t>
  </si>
  <si>
    <t>$Millions</t>
  </si>
  <si>
    <t>Millions</t>
  </si>
  <si>
    <t>$'000</t>
  </si>
  <si>
    <t>Thousands</t>
  </si>
  <si>
    <t>$</t>
  </si>
  <si>
    <t>Currency</t>
  </si>
  <si>
    <t>Time Constants Lookup</t>
  </si>
  <si>
    <t>Time Constant</t>
  </si>
  <si>
    <t>Secs_In_Min</t>
  </si>
  <si>
    <t>Mins_In_Hr</t>
  </si>
  <si>
    <t>Hrs_In_Day</t>
  </si>
  <si>
    <t>Days_In_Wk</t>
  </si>
  <si>
    <t>Wks_In_Yr</t>
  </si>
  <si>
    <t>Mths_In_Qtr</t>
  </si>
  <si>
    <t>Mths_In_Half_Yr</t>
  </si>
  <si>
    <t>Conversion Factor Lookup</t>
  </si>
  <si>
    <t>Conversion Factor</t>
  </si>
  <si>
    <t>Ten</t>
  </si>
  <si>
    <t>Hundred</t>
  </si>
  <si>
    <t>Thousand</t>
  </si>
  <si>
    <t>Million</t>
  </si>
  <si>
    <t>Billion</t>
  </si>
  <si>
    <t>GL</t>
  </si>
  <si>
    <t>General Assumptions</t>
  </si>
  <si>
    <t>Set</t>
  </si>
  <si>
    <t>Financial Year End Month</t>
  </si>
  <si>
    <t>Model Start Date</t>
  </si>
  <si>
    <t>Forecast Periods</t>
  </si>
  <si>
    <t>First Period End Month</t>
  </si>
  <si>
    <t>First Period End Date</t>
  </si>
  <si>
    <t>First Period Financial Title</t>
  </si>
  <si>
    <t>Model Denomination</t>
  </si>
  <si>
    <t>Primary</t>
  </si>
  <si>
    <t>Notes:</t>
  </si>
  <si>
    <t>The "First Period End Date" only applies to Forecast Output and Forecast Assumptions Sheets based on the "Month End" Forecast Sheet Type.</t>
  </si>
  <si>
    <t>The "Model Denomination" assumption will not necessarily automatically change the denomination of the outputs of this model.</t>
  </si>
  <si>
    <t>GA</t>
  </si>
  <si>
    <t>Section Cover Notes:</t>
  </si>
  <si>
    <t>[Insert section cover note 1]</t>
  </si>
  <si>
    <t>[Insert section cover note 2]</t>
  </si>
  <si>
    <t>[Insert section cover note 3]</t>
  </si>
  <si>
    <t>SC</t>
  </si>
  <si>
    <t>Model Lookup Tables</t>
  </si>
  <si>
    <t>a.</t>
  </si>
  <si>
    <t>Section 4.</t>
  </si>
  <si>
    <t xml:space="preserve">  Page  </t>
  </si>
  <si>
    <t>Total Pages:</t>
  </si>
  <si>
    <t>Hyperlinking to Chart Sheets - Example</t>
  </si>
  <si>
    <t>Primary Developer:  Liam Bastick</t>
  </si>
  <si>
    <t>Period End Year</t>
  </si>
  <si>
    <t>Financial Year</t>
  </si>
  <si>
    <t>Days in Period End Year</t>
  </si>
  <si>
    <t>Days in Financial Year</t>
  </si>
  <si>
    <t>Financial Year Period</t>
  </si>
  <si>
    <t>Period Start Date (From Start of Day...)</t>
  </si>
  <si>
    <t>Period End Date (Until End of Day...)</t>
  </si>
  <si>
    <t>Days in Period</t>
  </si>
  <si>
    <t>Counter</t>
  </si>
  <si>
    <t>Spare/Custom</t>
  </si>
  <si>
    <t>FA</t>
  </si>
  <si>
    <t>Chart Data</t>
  </si>
  <si>
    <t>Example</t>
  </si>
  <si>
    <t>Category</t>
  </si>
  <si>
    <t>Revenue</t>
  </si>
  <si>
    <t>Hyperlink</t>
  </si>
  <si>
    <t>Critical Text 01</t>
  </si>
  <si>
    <t>b.</t>
  </si>
  <si>
    <t>Really Interesting Revenue Chart (Chart Sheet)</t>
  </si>
  <si>
    <r>
      <t xml:space="preserve">Ensure that macros are </t>
    </r>
    <r>
      <rPr>
        <b/>
        <u val="single"/>
        <sz val="8"/>
        <color indexed="10"/>
        <rFont val="Arial"/>
        <family val="2"/>
      </rPr>
      <t>enabled</t>
    </r>
    <r>
      <rPr>
        <sz val="8"/>
        <color indexed="60"/>
        <rFont val="Arial"/>
        <family val="0"/>
      </rPr>
      <t xml:space="preserve"> for this file to work!</t>
    </r>
  </si>
  <si>
    <t>Any queries, please e-mail:</t>
  </si>
  <si>
    <t>Website:</t>
  </si>
  <si>
    <t>SumProduct Pty Ltd</t>
  </si>
  <si>
    <t>liam.bastick@sumproduct.com</t>
  </si>
  <si>
    <t>www.sumproduct.com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</si>
</sst>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###0_);\(###0\);_(###0_)"/>
    <numFmt numFmtId="165" formatCode="_(#,##0.0_);\(#,##0.0\);_(&quot;-&quot;_)"/>
    <numFmt numFmtId="166" formatCode="_(#,##0.0%_);\(#,##0.0%\);_(&quot;-&quot;_)"/>
    <numFmt numFmtId="167" formatCode="_(#,##0.0\x_);\(#,##0.0\x\);_(&quot;-&quot;_)"/>
    <numFmt numFmtId="168" formatCode="_(&quot;$&quot;#,##0.0_);\(&quot;$&quot;#,##0.0\);_(&quot;-&quot;_)"/>
    <numFmt numFmtId="169" formatCode="_)d\-mmm\-yy_)"/>
    <numFmt numFmtId="170" formatCode="_(#,##0_);\(#,##0\);_(&quot;-&quot;_)"/>
    <numFmt numFmtId="171" formatCode="0."/>
    <numFmt numFmtId="172" formatCode="#,##0."/>
  </numFmts>
  <fonts count="39">
    <font>
      <sz val="8"/>
      <name val="Arial"/>
      <family val="0"/>
    </font>
    <font>
      <b/>
      <sz val="14"/>
      <name val="Arial"/>
      <family val="0"/>
    </font>
    <font>
      <b/>
      <sz val="13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b/>
      <sz val="9"/>
      <name val="Arial"/>
      <family val="0"/>
    </font>
    <font>
      <b/>
      <sz val="8"/>
      <name val="Arial"/>
      <family val="0"/>
    </font>
    <font>
      <b/>
      <u val="single"/>
      <sz val="8"/>
      <color indexed="56"/>
      <name val="Arial"/>
      <family val="0"/>
    </font>
    <font>
      <b/>
      <sz val="10"/>
      <color indexed="56"/>
      <name val="Wingdings"/>
      <family val="0"/>
    </font>
    <font>
      <b/>
      <u val="single"/>
      <sz val="9.5"/>
      <color indexed="56"/>
      <name val="Arial"/>
      <family val="0"/>
    </font>
    <font>
      <b/>
      <u val="single"/>
      <sz val="9"/>
      <color indexed="56"/>
      <name val="Arial"/>
      <family val="0"/>
    </font>
    <font>
      <u val="single"/>
      <sz val="8"/>
      <color indexed="56"/>
      <name val="Arial"/>
      <family val="0"/>
    </font>
    <font>
      <u val="single"/>
      <sz val="7.5"/>
      <color indexed="56"/>
      <name val="Arial"/>
      <family val="0"/>
    </font>
    <font>
      <sz val="8"/>
      <name val="Tahoma"/>
      <family val="2"/>
    </font>
    <font>
      <b/>
      <sz val="14"/>
      <name val="Tahoma"/>
      <family val="2"/>
    </font>
    <font>
      <b/>
      <sz val="13"/>
      <name val="Tahoma"/>
      <family val="2"/>
    </font>
    <font>
      <b/>
      <sz val="12"/>
      <name val="Tahoma"/>
      <family val="2"/>
    </font>
    <font>
      <b/>
      <sz val="10"/>
      <name val="Tahoma"/>
      <family val="2"/>
    </font>
    <font>
      <b/>
      <sz val="9"/>
      <name val="Tahoma"/>
      <family val="2"/>
    </font>
    <font>
      <b/>
      <sz val="8"/>
      <name val="Tahoma"/>
      <family val="2"/>
    </font>
    <font>
      <b/>
      <u val="single"/>
      <sz val="8"/>
      <name val="Tahoma"/>
      <family val="2"/>
    </font>
    <font>
      <b/>
      <u val="single"/>
      <sz val="8"/>
      <color indexed="56"/>
      <name val="Tahoma"/>
      <family val="2"/>
    </font>
    <font>
      <b/>
      <sz val="12"/>
      <color indexed="60"/>
      <name val="Arial"/>
      <family val="0"/>
    </font>
    <font>
      <b/>
      <sz val="14"/>
      <color indexed="60"/>
      <name val="Arial"/>
      <family val="0"/>
    </font>
    <font>
      <b/>
      <sz val="8"/>
      <color indexed="60"/>
      <name val="Arial"/>
      <family val="0"/>
    </font>
    <font>
      <sz val="8"/>
      <color indexed="60"/>
      <name val="Arial"/>
      <family val="0"/>
    </font>
    <font>
      <sz val="8"/>
      <color indexed="9"/>
      <name val="Arial"/>
      <family val="0"/>
    </font>
    <font>
      <u val="single"/>
      <sz val="8"/>
      <color indexed="12"/>
      <name val="Arial"/>
      <family val="0"/>
    </font>
    <font>
      <b/>
      <sz val="10"/>
      <color indexed="60"/>
      <name val="Arial"/>
      <family val="0"/>
    </font>
    <font>
      <sz val="8"/>
      <color indexed="18"/>
      <name val="Arial"/>
      <family val="0"/>
    </font>
    <font>
      <b/>
      <sz val="8"/>
      <color indexed="59"/>
      <name val="Arial"/>
      <family val="0"/>
    </font>
    <font>
      <b/>
      <sz val="13"/>
      <color indexed="60"/>
      <name val="Arial"/>
      <family val="0"/>
    </font>
    <font>
      <sz val="8"/>
      <color indexed="56"/>
      <name val="Arial"/>
      <family val="0"/>
    </font>
    <font>
      <b/>
      <sz val="9"/>
      <color indexed="60"/>
      <name val="Arial"/>
      <family val="0"/>
    </font>
    <font>
      <sz val="8"/>
      <color indexed="59"/>
      <name val="Arial"/>
      <family val="0"/>
    </font>
    <font>
      <b/>
      <sz val="20"/>
      <color indexed="60"/>
      <name val="Arial"/>
      <family val="2"/>
    </font>
    <font>
      <u val="single"/>
      <sz val="8"/>
      <color indexed="36"/>
      <name val="Arial"/>
      <family val="0"/>
    </font>
    <font>
      <b/>
      <u val="single"/>
      <sz val="10"/>
      <color indexed="60"/>
      <name val="Arial"/>
      <family val="2"/>
    </font>
    <font>
      <b/>
      <u val="single"/>
      <sz val="8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62"/>
        <bgColor indexed="64"/>
      </patternFill>
    </fill>
  </fills>
  <borders count="5">
    <border>
      <left/>
      <right/>
      <top/>
      <bottom/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8" fontId="0" fillId="0" borderId="1">
      <alignment horizontal="center" vertical="center"/>
      <protection locked="0"/>
    </xf>
    <xf numFmtId="15" fontId="0" fillId="0" borderId="1">
      <alignment horizontal="center" vertical="center"/>
      <protection locked="0"/>
    </xf>
    <xf numFmtId="167" fontId="0" fillId="0" borderId="1">
      <alignment horizontal="center" vertical="center"/>
      <protection locked="0"/>
    </xf>
    <xf numFmtId="165" fontId="0" fillId="0" borderId="1">
      <alignment horizontal="center" vertical="center"/>
      <protection locked="0"/>
    </xf>
    <xf numFmtId="166" fontId="0" fillId="0" borderId="1">
      <alignment horizontal="center" vertical="center"/>
      <protection locked="0"/>
    </xf>
    <xf numFmtId="164" fontId="0" fillId="0" borderId="1">
      <alignment horizontal="center" vertical="center"/>
      <protection locked="0"/>
    </xf>
    <xf numFmtId="0" fontId="0" fillId="0" borderId="1">
      <alignment vertical="center"/>
      <protection locked="0"/>
    </xf>
    <xf numFmtId="168" fontId="0" fillId="0" borderId="1">
      <alignment horizontal="right" vertical="center"/>
      <protection locked="0"/>
    </xf>
    <xf numFmtId="169" fontId="0" fillId="0" borderId="1">
      <alignment horizontal="right" vertical="center"/>
      <protection locked="0"/>
    </xf>
    <xf numFmtId="167" fontId="0" fillId="0" borderId="1">
      <alignment horizontal="right" vertical="center"/>
      <protection locked="0"/>
    </xf>
    <xf numFmtId="165" fontId="0" fillId="0" borderId="1">
      <alignment horizontal="right" vertical="center"/>
      <protection locked="0"/>
    </xf>
    <xf numFmtId="166" fontId="0" fillId="0" borderId="1">
      <alignment horizontal="right" vertical="center"/>
      <protection locked="0"/>
    </xf>
    <xf numFmtId="164" fontId="0" fillId="0" borderId="1">
      <alignment horizontal="right" vertical="center"/>
      <protection locked="0"/>
    </xf>
    <xf numFmtId="0" fontId="0" fillId="0" borderId="0" applyNumberFormat="0" applyFont="0" applyFill="0" applyBorder="0">
      <alignment horizontal="center" vertical="center"/>
      <protection locked="0"/>
    </xf>
    <xf numFmtId="168" fontId="0" fillId="0" borderId="0" applyFill="0" applyBorder="0">
      <alignment horizontal="center" vertical="center"/>
      <protection/>
    </xf>
    <xf numFmtId="15" fontId="0" fillId="0" borderId="0" applyFill="0" applyBorder="0">
      <alignment horizontal="center" vertical="center"/>
      <protection/>
    </xf>
    <xf numFmtId="167" fontId="0" fillId="0" borderId="0" applyFill="0" applyBorder="0">
      <alignment horizontal="center" vertical="center"/>
      <protection/>
    </xf>
    <xf numFmtId="165" fontId="0" fillId="0" borderId="0" applyFill="0" applyBorder="0">
      <alignment horizontal="center" vertical="center"/>
      <protection/>
    </xf>
    <xf numFmtId="166" fontId="0" fillId="0" borderId="0" applyFill="0" applyBorder="0">
      <alignment horizontal="center" vertical="center"/>
      <protection/>
    </xf>
    <xf numFmtId="164" fontId="0" fillId="0" borderId="0" applyFill="0" applyBorder="0">
      <alignment horizontal="center"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4" fillId="0" borderId="0" applyFill="0" applyBorder="0">
      <alignment vertical="center"/>
      <protection/>
    </xf>
    <xf numFmtId="0" fontId="5" fillId="0" borderId="0" applyFill="0" applyBorder="0">
      <alignment vertical="center"/>
      <protection/>
    </xf>
    <xf numFmtId="0" fontId="6" fillId="0" borderId="0" applyFill="0" applyBorder="0">
      <alignment vertical="center"/>
      <protection/>
    </xf>
    <xf numFmtId="0" fontId="0" fillId="0" borderId="0" applyFill="0" applyBorder="0">
      <alignment vertical="center"/>
      <protection/>
    </xf>
    <xf numFmtId="0" fontId="27" fillId="0" borderId="0" applyNumberFormat="0" applyFill="0" applyBorder="0" applyAlignment="0" applyProtection="0"/>
    <xf numFmtId="0" fontId="8" fillId="0" borderId="0" applyFill="0" applyBorder="0">
      <alignment horizontal="center" vertical="center"/>
      <protection locked="0"/>
    </xf>
    <xf numFmtId="0" fontId="8" fillId="0" borderId="0" applyFill="0" applyBorder="0">
      <alignment horizontal="center" vertical="center"/>
      <protection locked="0"/>
    </xf>
    <xf numFmtId="0" fontId="7" fillId="0" borderId="0" applyFill="0" applyBorder="0">
      <alignment horizontal="left" vertical="center"/>
      <protection locked="0"/>
    </xf>
    <xf numFmtId="0" fontId="6" fillId="0" borderId="2" applyFill="0">
      <alignment horizontal="center" vertical="center"/>
      <protection/>
    </xf>
    <xf numFmtId="0" fontId="0" fillId="0" borderId="2" applyFill="0">
      <alignment horizontal="center" vertical="center"/>
      <protection/>
    </xf>
    <xf numFmtId="170" fontId="0" fillId="0" borderId="2" applyFill="0">
      <alignment horizontal="center" vertical="center"/>
      <protection/>
    </xf>
    <xf numFmtId="0" fontId="3" fillId="0" borderId="0" applyFill="0" applyBorder="0">
      <alignment horizontal="left" vertical="center"/>
      <protection/>
    </xf>
    <xf numFmtId="9" fontId="0" fillId="0" borderId="0" applyFont="0" applyFill="0" applyBorder="0" applyAlignment="0" applyProtection="0"/>
    <xf numFmtId="0" fontId="6" fillId="0" borderId="0" applyFill="0" applyBorder="0">
      <alignment vertical="center"/>
      <protection/>
    </xf>
    <xf numFmtId="168" fontId="13" fillId="0" borderId="0" applyFill="0" applyBorder="0">
      <alignment horizontal="right" vertical="center"/>
      <protection/>
    </xf>
    <xf numFmtId="169" fontId="13" fillId="0" borderId="0" applyFill="0" applyBorder="0">
      <alignment horizontal="right" vertical="center"/>
      <protection/>
    </xf>
    <xf numFmtId="0" fontId="17" fillId="0" borderId="0" applyFill="0" applyBorder="0">
      <alignment vertical="center"/>
      <protection/>
    </xf>
    <xf numFmtId="0" fontId="18" fillId="0" borderId="0" applyFill="0" applyBorder="0">
      <alignment vertical="center"/>
      <protection/>
    </xf>
    <xf numFmtId="0" fontId="19" fillId="0" borderId="0" applyFill="0" applyBorder="0">
      <alignment vertical="center"/>
      <protection/>
    </xf>
    <xf numFmtId="0" fontId="13" fillId="0" borderId="0" applyFill="0" applyBorder="0">
      <alignment vertical="center"/>
      <protection/>
    </xf>
    <xf numFmtId="0" fontId="8" fillId="0" borderId="0" applyFill="0" applyBorder="0">
      <alignment horizontal="center" vertical="center"/>
      <protection locked="0"/>
    </xf>
    <xf numFmtId="0" fontId="8" fillId="0" borderId="0" applyFill="0" applyBorder="0">
      <alignment horizontal="center" vertical="center"/>
      <protection locked="0"/>
    </xf>
    <xf numFmtId="0" fontId="21" fillId="0" borderId="0" applyFill="0" applyBorder="0">
      <alignment horizontal="left" vertical="center"/>
      <protection locked="0"/>
    </xf>
    <xf numFmtId="0" fontId="16" fillId="0" borderId="0" applyFill="0" applyBorder="0">
      <alignment horizontal="left" vertical="center"/>
      <protection/>
    </xf>
    <xf numFmtId="167" fontId="13" fillId="0" borderId="0" applyFill="0" applyBorder="0">
      <alignment horizontal="right" vertical="center"/>
      <protection/>
    </xf>
    <xf numFmtId="0" fontId="13" fillId="0" borderId="0" applyFill="0" applyBorder="0">
      <alignment vertical="center"/>
      <protection/>
    </xf>
    <xf numFmtId="165" fontId="13" fillId="0" borderId="0" applyFill="0" applyBorder="0">
      <alignment horizontal="right" vertical="center"/>
      <protection/>
    </xf>
    <xf numFmtId="166" fontId="13" fillId="0" borderId="0" applyFill="0" applyBorder="0">
      <alignment horizontal="right" vertical="center"/>
      <protection/>
    </xf>
    <xf numFmtId="0" fontId="19" fillId="0" borderId="0" applyFill="0" applyBorder="0">
      <alignment vertical="center"/>
      <protection/>
    </xf>
    <xf numFmtId="165" fontId="15" fillId="0" borderId="0" applyFill="0" applyBorder="0">
      <alignment horizontal="left" vertical="center"/>
      <protection/>
    </xf>
    <xf numFmtId="0" fontId="14" fillId="0" borderId="0" applyFill="0" applyBorder="0">
      <alignment horizontal="left" vertical="center"/>
      <protection/>
    </xf>
    <xf numFmtId="164" fontId="13" fillId="0" borderId="0" applyFill="0" applyBorder="0">
      <alignment horizontal="right" vertical="center"/>
      <protection/>
    </xf>
    <xf numFmtId="168" fontId="0" fillId="0" borderId="0" applyFill="0" applyBorder="0">
      <alignment horizontal="right" vertical="center"/>
      <protection/>
    </xf>
    <xf numFmtId="169" fontId="0" fillId="0" borderId="0" applyFill="0" applyBorder="0">
      <alignment horizontal="right" vertical="center"/>
      <protection/>
    </xf>
    <xf numFmtId="167" fontId="0" fillId="0" borderId="0" applyFill="0" applyBorder="0">
      <alignment horizontal="right" vertical="center"/>
      <protection/>
    </xf>
    <xf numFmtId="165" fontId="0" fillId="0" borderId="0" applyFill="0" applyBorder="0">
      <alignment horizontal="right" vertical="center"/>
      <protection/>
    </xf>
    <xf numFmtId="166" fontId="0" fillId="0" borderId="0" applyFill="0" applyBorder="0">
      <alignment horizontal="right" vertical="center"/>
      <protection/>
    </xf>
    <xf numFmtId="164" fontId="0" fillId="0" borderId="0" applyFill="0" applyBorder="0">
      <alignment horizontal="right" vertical="center"/>
      <protection/>
    </xf>
    <xf numFmtId="0" fontId="2" fillId="0" borderId="0" applyFill="0" applyBorder="0">
      <alignment horizontal="left" vertical="center"/>
      <protection/>
    </xf>
    <xf numFmtId="0" fontId="1" fillId="0" borderId="0" applyFill="0" applyBorder="0">
      <alignment horizontal="left" vertical="center"/>
      <protection/>
    </xf>
    <xf numFmtId="0" fontId="9" fillId="0" borderId="0" applyFill="0" applyBorder="0">
      <alignment horizontal="left" vertical="center"/>
      <protection locked="0"/>
    </xf>
    <xf numFmtId="0" fontId="10" fillId="0" borderId="0" applyFill="0" applyBorder="0">
      <alignment horizontal="left" vertical="center"/>
      <protection locked="0"/>
    </xf>
    <xf numFmtId="0" fontId="11" fillId="0" borderId="0" applyFill="0" applyBorder="0">
      <alignment horizontal="left" vertical="center"/>
      <protection locked="0"/>
    </xf>
    <xf numFmtId="0" fontId="12" fillId="0" borderId="0" applyFill="0" applyBorder="0">
      <alignment horizontal="left" vertical="center"/>
      <protection locked="0"/>
    </xf>
  </cellStyleXfs>
  <cellXfs count="72">
    <xf numFmtId="0" fontId="0" fillId="0" borderId="0" xfId="0" applyAlignment="1">
      <alignment/>
    </xf>
    <xf numFmtId="0" fontId="22" fillId="0" borderId="0" xfId="51" applyFont="1">
      <alignment horizontal="left" vertical="center"/>
      <protection/>
    </xf>
    <xf numFmtId="0" fontId="23" fillId="0" borderId="0" xfId="79" applyFont="1">
      <alignment horizontal="left" vertical="center"/>
      <protection/>
    </xf>
    <xf numFmtId="0" fontId="24" fillId="0" borderId="0" xfId="42" applyFont="1" applyAlignment="1">
      <alignment horizontal="left" vertical="center"/>
      <protection/>
    </xf>
    <xf numFmtId="0" fontId="25" fillId="0" borderId="0" xfId="43" applyFont="1" applyAlignment="1">
      <alignment horizontal="left" vertical="center"/>
      <protection/>
    </xf>
    <xf numFmtId="0" fontId="3" fillId="0" borderId="0" xfId="51" applyFont="1">
      <alignment horizontal="left" vertical="center"/>
      <protection/>
    </xf>
    <xf numFmtId="0" fontId="26" fillId="0" borderId="0" xfId="43" applyFont="1" applyAlignment="1" applyProtection="1">
      <alignment horizontal="left" vertical="center"/>
      <protection locked="0"/>
    </xf>
    <xf numFmtId="0" fontId="0" fillId="0" borderId="0" xfId="0" applyAlignment="1" applyProtection="1">
      <alignment/>
      <protection locked="0"/>
    </xf>
    <xf numFmtId="0" fontId="8" fillId="0" borderId="0" xfId="45">
      <alignment horizontal="center" vertical="center"/>
      <protection locked="0"/>
    </xf>
    <xf numFmtId="0" fontId="28" fillId="0" borderId="0" xfId="40" applyFont="1" applyAlignment="1">
      <alignment horizontal="left" vertical="center"/>
      <protection/>
    </xf>
    <xf numFmtId="0" fontId="23" fillId="0" borderId="0" xfId="79" applyFont="1" applyProtection="1">
      <alignment horizontal="left" vertical="center"/>
      <protection locked="0"/>
    </xf>
    <xf numFmtId="0" fontId="8" fillId="0" borderId="0" xfId="45" applyAlignment="1">
      <alignment horizontal="right" vertical="center"/>
      <protection locked="0"/>
    </xf>
    <xf numFmtId="0" fontId="8" fillId="0" borderId="0" xfId="45" applyAlignment="1">
      <alignment horizontal="left" vertical="center"/>
      <protection locked="0"/>
    </xf>
    <xf numFmtId="0" fontId="24" fillId="0" borderId="2" xfId="48" applyFont="1">
      <alignment horizontal="center" vertical="center"/>
      <protection/>
    </xf>
    <xf numFmtId="0" fontId="25" fillId="0" borderId="2" xfId="49" applyFont="1">
      <alignment horizontal="center" vertical="center"/>
      <protection/>
    </xf>
    <xf numFmtId="170" fontId="25" fillId="0" borderId="2" xfId="50" applyFont="1">
      <alignment horizontal="center" vertical="center"/>
      <protection/>
    </xf>
    <xf numFmtId="0" fontId="0" fillId="2" borderId="0" xfId="0" applyFill="1" applyAlignment="1">
      <alignment/>
    </xf>
    <xf numFmtId="0" fontId="3" fillId="2" borderId="0" xfId="51" applyFont="1" applyFill="1">
      <alignment horizontal="left" vertical="center"/>
      <protection/>
    </xf>
    <xf numFmtId="0" fontId="23" fillId="2" borderId="0" xfId="79" applyFont="1" applyFill="1">
      <alignment horizontal="left" vertical="center"/>
      <protection/>
    </xf>
    <xf numFmtId="0" fontId="0" fillId="2" borderId="0" xfId="0" applyFill="1" applyAlignment="1" applyProtection="1">
      <alignment/>
      <protection locked="0"/>
    </xf>
    <xf numFmtId="0" fontId="8" fillId="2" borderId="0" xfId="45" applyFill="1">
      <alignment horizontal="center" vertical="center"/>
      <protection locked="0"/>
    </xf>
    <xf numFmtId="0" fontId="8" fillId="2" borderId="0" xfId="45" applyFill="1" applyAlignment="1">
      <alignment horizontal="right" vertical="center"/>
      <protection locked="0"/>
    </xf>
    <xf numFmtId="0" fontId="8" fillId="2" borderId="0" xfId="45" applyFill="1" applyAlignment="1">
      <alignment horizontal="left" vertical="center"/>
      <protection locked="0"/>
    </xf>
    <xf numFmtId="0" fontId="0" fillId="2" borderId="0" xfId="0" applyFill="1" applyAlignment="1">
      <alignment horizontal="left"/>
    </xf>
    <xf numFmtId="0" fontId="28" fillId="2" borderId="0" xfId="40" applyFont="1" applyFill="1" applyAlignment="1">
      <alignment horizontal="left" vertical="center"/>
      <protection/>
    </xf>
    <xf numFmtId="0" fontId="24" fillId="2" borderId="0" xfId="42" applyFont="1" applyFill="1" applyAlignment="1">
      <alignment horizontal="left" vertical="center"/>
      <protection/>
    </xf>
    <xf numFmtId="0" fontId="24" fillId="2" borderId="0" xfId="42" applyFont="1" applyFill="1" applyAlignment="1">
      <alignment horizontal="center" vertical="center"/>
      <protection/>
    </xf>
    <xf numFmtId="0" fontId="29" fillId="2" borderId="0" xfId="28" applyFont="1" applyFill="1">
      <alignment horizontal="center" vertical="center"/>
      <protection locked="0"/>
    </xf>
    <xf numFmtId="15" fontId="25" fillId="0" borderId="1" xfId="16" applyFont="1">
      <alignment horizontal="center" vertical="center"/>
      <protection locked="0"/>
    </xf>
    <xf numFmtId="170" fontId="25" fillId="2" borderId="0" xfId="32" applyNumberFormat="1" applyFont="1" applyFill="1">
      <alignment horizontal="center" vertical="center"/>
      <protection/>
    </xf>
    <xf numFmtId="0" fontId="6" fillId="2" borderId="0" xfId="42" applyFont="1" applyFill="1" applyAlignment="1">
      <alignment horizontal="center" vertical="center"/>
      <protection/>
    </xf>
    <xf numFmtId="15" fontId="6" fillId="2" borderId="0" xfId="30" applyFont="1" applyFill="1">
      <alignment horizontal="center" vertical="center"/>
      <protection/>
    </xf>
    <xf numFmtId="0" fontId="30" fillId="2" borderId="0" xfId="42" applyFont="1" applyFill="1" applyAlignment="1">
      <alignment horizontal="center" vertical="center"/>
      <protection/>
    </xf>
    <xf numFmtId="0" fontId="25" fillId="2" borderId="0" xfId="43" applyFont="1" applyFill="1" applyAlignment="1">
      <alignment horizontal="left" vertical="center"/>
      <protection/>
    </xf>
    <xf numFmtId="171" fontId="25" fillId="2" borderId="0" xfId="43" applyNumberFormat="1" applyFont="1" applyFill="1" applyAlignment="1">
      <alignment horizontal="right" vertical="top"/>
      <protection/>
    </xf>
    <xf numFmtId="0" fontId="31" fillId="0" borderId="0" xfId="78" applyFont="1">
      <alignment horizontal="left" vertical="center"/>
      <protection/>
    </xf>
    <xf numFmtId="0" fontId="29" fillId="2" borderId="0" xfId="43" applyFont="1" applyFill="1" applyAlignment="1" applyProtection="1">
      <alignment horizontal="left" vertical="center"/>
      <protection locked="0"/>
    </xf>
    <xf numFmtId="0" fontId="8" fillId="0" borderId="0" xfId="45" applyBorder="1">
      <alignment horizontal="center" vertical="center"/>
      <protection locked="0"/>
    </xf>
    <xf numFmtId="0" fontId="0" fillId="0" borderId="0" xfId="0" applyBorder="1" applyAlignment="1">
      <alignment/>
    </xf>
    <xf numFmtId="0" fontId="28" fillId="0" borderId="3" xfId="40" applyFont="1" applyBorder="1" applyAlignment="1">
      <alignment horizontal="left" vertical="center"/>
      <protection/>
    </xf>
    <xf numFmtId="0" fontId="0" fillId="0" borderId="3" xfId="0" applyBorder="1" applyAlignment="1">
      <alignment/>
    </xf>
    <xf numFmtId="0" fontId="28" fillId="0" borderId="3" xfId="40" applyFont="1" applyBorder="1" applyAlignment="1">
      <alignment horizontal="center" vertical="center"/>
      <protection/>
    </xf>
    <xf numFmtId="170" fontId="0" fillId="0" borderId="0" xfId="0" applyNumberFormat="1" applyAlignment="1">
      <alignment/>
    </xf>
    <xf numFmtId="170" fontId="32" fillId="0" borderId="0" xfId="82" applyNumberFormat="1" applyFont="1" applyAlignment="1">
      <alignment horizontal="center" vertical="center"/>
      <protection locked="0"/>
    </xf>
    <xf numFmtId="0" fontId="33" fillId="0" borderId="0" xfId="41" applyFont="1" applyAlignment="1">
      <alignment horizontal="left" vertical="center"/>
      <protection/>
    </xf>
    <xf numFmtId="170" fontId="33" fillId="0" borderId="4" xfId="41" applyNumberFormat="1" applyFont="1" applyBorder="1" applyAlignment="1">
      <alignment horizontal="center" vertical="center"/>
      <protection/>
    </xf>
    <xf numFmtId="0" fontId="30" fillId="2" borderId="0" xfId="53" applyFont="1" applyFill="1" applyAlignment="1">
      <alignment horizontal="left" vertical="center"/>
      <protection/>
    </xf>
    <xf numFmtId="0" fontId="34" fillId="2" borderId="0" xfId="43" applyFont="1" applyFill="1" applyAlignment="1">
      <alignment horizontal="left" vertical="center"/>
      <protection/>
    </xf>
    <xf numFmtId="0" fontId="30" fillId="2" borderId="0" xfId="53" applyFont="1" applyFill="1" applyAlignment="1">
      <alignment horizontal="right" vertical="center"/>
      <protection/>
    </xf>
    <xf numFmtId="164" fontId="0" fillId="2" borderId="0" xfId="77" applyFont="1" applyFill="1" applyAlignment="1">
      <alignment horizontal="right" vertical="center"/>
      <protection/>
    </xf>
    <xf numFmtId="0" fontId="34" fillId="2" borderId="0" xfId="43" applyFont="1" applyFill="1" applyAlignment="1">
      <alignment horizontal="center" vertical="center"/>
      <protection/>
    </xf>
    <xf numFmtId="169" fontId="0" fillId="2" borderId="0" xfId="73" applyFont="1" applyFill="1" applyAlignment="1">
      <alignment horizontal="right" vertical="center"/>
      <protection/>
    </xf>
    <xf numFmtId="170" fontId="34" fillId="2" borderId="0" xfId="75" applyNumberFormat="1" applyFont="1" applyFill="1" applyAlignment="1">
      <alignment horizontal="right" vertical="center"/>
      <protection/>
    </xf>
    <xf numFmtId="170" fontId="0" fillId="2" borderId="0" xfId="75" applyNumberFormat="1" applyFont="1" applyFill="1" applyAlignment="1">
      <alignment horizontal="right" vertical="center"/>
      <protection/>
    </xf>
    <xf numFmtId="0" fontId="30" fillId="2" borderId="3" xfId="53" applyFont="1" applyFill="1" applyBorder="1" applyAlignment="1">
      <alignment horizontal="left" vertical="center"/>
      <protection/>
    </xf>
    <xf numFmtId="0" fontId="0" fillId="2" borderId="3" xfId="0" applyFill="1" applyBorder="1" applyAlignment="1">
      <alignment/>
    </xf>
    <xf numFmtId="0" fontId="30" fillId="2" borderId="3" xfId="53" applyFont="1" applyFill="1" applyBorder="1" applyAlignment="1">
      <alignment horizontal="right" vertical="center"/>
      <protection/>
    </xf>
    <xf numFmtId="0" fontId="25" fillId="2" borderId="3" xfId="43" applyFont="1" applyFill="1" applyBorder="1" applyAlignment="1">
      <alignment horizontal="left" vertical="center"/>
      <protection/>
    </xf>
    <xf numFmtId="170" fontId="25" fillId="2" borderId="3" xfId="75" applyNumberFormat="1" applyFont="1" applyFill="1" applyBorder="1" applyAlignment="1">
      <alignment horizontal="right" vertical="center"/>
      <protection/>
    </xf>
    <xf numFmtId="0" fontId="4" fillId="2" borderId="0" xfId="40" applyFont="1" applyFill="1">
      <alignment vertical="center"/>
      <protection/>
    </xf>
    <xf numFmtId="0" fontId="33" fillId="2" borderId="0" xfId="41" applyFont="1" applyFill="1">
      <alignment vertical="center"/>
      <protection/>
    </xf>
    <xf numFmtId="0" fontId="24" fillId="2" borderId="0" xfId="42" applyFont="1" applyFill="1">
      <alignment vertical="center"/>
      <protection/>
    </xf>
    <xf numFmtId="170" fontId="0" fillId="2" borderId="0" xfId="75" applyNumberFormat="1" applyFont="1" applyFill="1" applyAlignment="1">
      <alignment horizontal="center" vertical="center"/>
      <protection/>
    </xf>
    <xf numFmtId="0" fontId="7" fillId="0" borderId="0" xfId="47">
      <alignment horizontal="left" vertical="center"/>
      <protection locked="0"/>
    </xf>
    <xf numFmtId="170" fontId="11" fillId="0" borderId="0" xfId="82" applyNumberFormat="1" applyAlignment="1" quotePrefix="1">
      <alignment horizontal="right" vertical="center"/>
      <protection locked="0"/>
    </xf>
    <xf numFmtId="170" fontId="11" fillId="0" borderId="0" xfId="82" applyNumberFormat="1">
      <alignment horizontal="left" vertical="center"/>
      <protection locked="0"/>
    </xf>
    <xf numFmtId="170" fontId="32" fillId="0" borderId="0" xfId="82" applyNumberFormat="1" applyFont="1" applyAlignment="1" quotePrefix="1">
      <alignment horizontal="right" vertical="center"/>
      <protection locked="0"/>
    </xf>
    <xf numFmtId="170" fontId="32" fillId="0" borderId="0" xfId="82" applyNumberFormat="1" applyFont="1">
      <alignment horizontal="left" vertical="center"/>
      <protection locked="0"/>
    </xf>
    <xf numFmtId="0" fontId="25" fillId="2" borderId="0" xfId="43" applyFont="1" applyFill="1" applyAlignment="1">
      <alignment horizontal="left" vertical="top" wrapText="1"/>
      <protection/>
    </xf>
    <xf numFmtId="0" fontId="7" fillId="2" borderId="0" xfId="47" applyFill="1">
      <alignment horizontal="left" vertical="center"/>
      <protection locked="0"/>
    </xf>
    <xf numFmtId="0" fontId="25" fillId="0" borderId="1" xfId="21" applyFont="1">
      <alignment vertical="center"/>
      <protection locked="0"/>
    </xf>
    <xf numFmtId="0" fontId="27" fillId="3" borderId="0" xfId="44" applyFill="1" applyAlignment="1">
      <alignment/>
    </xf>
  </cellXfs>
  <cellStyles count="70">
    <cellStyle name="Normal" xfId="0"/>
    <cellStyle name="Assumptions Center Currency" xfId="15"/>
    <cellStyle name="Assumptions Center Date" xfId="16"/>
    <cellStyle name="Assumptions Center Multiple" xfId="17"/>
    <cellStyle name="Assumptions Center Number" xfId="18"/>
    <cellStyle name="Assumptions Center Percentage" xfId="19"/>
    <cellStyle name="Assumptions Center Year" xfId="20"/>
    <cellStyle name="Assumptions Heading" xfId="21"/>
    <cellStyle name="Assumptions Right Currency" xfId="22"/>
    <cellStyle name="Assumptions Right Date" xfId="23"/>
    <cellStyle name="Assumptions Right Multiple" xfId="24"/>
    <cellStyle name="Assumptions Right Number" xfId="25"/>
    <cellStyle name="Assumptions Right Percentage" xfId="26"/>
    <cellStyle name="Assumptions Right Year" xfId="27"/>
    <cellStyle name="Cell Link" xfId="28"/>
    <cellStyle name="Center Currency" xfId="29"/>
    <cellStyle name="Center Date" xfId="30"/>
    <cellStyle name="Center Multiple" xfId="31"/>
    <cellStyle name="Center Number" xfId="32"/>
    <cellStyle name="Center Percentage" xfId="33"/>
    <cellStyle name="Center Year" xfId="34"/>
    <cellStyle name="Comma" xfId="35"/>
    <cellStyle name="Comma [0]" xfId="36"/>
    <cellStyle name="Currency" xfId="37"/>
    <cellStyle name="Currency [0]" xfId="38"/>
    <cellStyle name="Followed Hyperlink" xfId="39"/>
    <cellStyle name="Heading 1" xfId="40"/>
    <cellStyle name="Heading 2" xfId="41"/>
    <cellStyle name="Heading 3" xfId="42"/>
    <cellStyle name="Heading 4" xfId="43"/>
    <cellStyle name="Hyperlink" xfId="44"/>
    <cellStyle name="Hyperlink Arrow" xfId="45"/>
    <cellStyle name="Hyperlink Check" xfId="46"/>
    <cellStyle name="Hyperlink Text" xfId="47"/>
    <cellStyle name="Lookup Table Heading" xfId="48"/>
    <cellStyle name="Lookup Table Label" xfId="49"/>
    <cellStyle name="Lookup Table Number" xfId="50"/>
    <cellStyle name="Model Name" xfId="51"/>
    <cellStyle name="Percent" xfId="52"/>
    <cellStyle name="Period Title" xfId="53"/>
    <cellStyle name="Presentation Currency" xfId="54"/>
    <cellStyle name="Presentation Date" xfId="55"/>
    <cellStyle name="Presentation Heading 1" xfId="56"/>
    <cellStyle name="Presentation Heading 2" xfId="57"/>
    <cellStyle name="Presentation Heading 3" xfId="58"/>
    <cellStyle name="Presentation Heading 4" xfId="59"/>
    <cellStyle name="Presentation Hyperlink Arrow" xfId="60"/>
    <cellStyle name="Presentation Hyperlink Check" xfId="61"/>
    <cellStyle name="Presentation Hyperlink Text" xfId="62"/>
    <cellStyle name="Presentation Model Name" xfId="63"/>
    <cellStyle name="Presentation Multiple" xfId="64"/>
    <cellStyle name="Presentation Normal" xfId="65"/>
    <cellStyle name="Presentation Number" xfId="66"/>
    <cellStyle name="Presentation Percentage" xfId="67"/>
    <cellStyle name="Presentation Period Title" xfId="68"/>
    <cellStyle name="Presentation Section Number" xfId="69"/>
    <cellStyle name="Presentation Sheet Title" xfId="70"/>
    <cellStyle name="Presentation Year" xfId="71"/>
    <cellStyle name="Right Currency" xfId="72"/>
    <cellStyle name="Right Date" xfId="73"/>
    <cellStyle name="Right Multiple" xfId="74"/>
    <cellStyle name="Right Number" xfId="75"/>
    <cellStyle name="Right Percentage" xfId="76"/>
    <cellStyle name="Right Year" xfId="77"/>
    <cellStyle name="Section Number" xfId="78"/>
    <cellStyle name="Sheet Title" xfId="79"/>
    <cellStyle name="TOC 1" xfId="80"/>
    <cellStyle name="TOC 2" xfId="81"/>
    <cellStyle name="TOC 3" xfId="82"/>
    <cellStyle name="TOC 4" xfId="8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C0C0C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993366"/>
      <rgbColor rgb="00339966"/>
      <rgbColor rgb="00CB2840"/>
      <rgbColor rgb="00007767"/>
      <rgbColor rgb="000069B3"/>
      <rgbColor rgb="00993366"/>
      <rgbColor rgb="00FFFF78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chartsheet" Target="chartsheets/sheet1.xml" /><Relationship Id="rId7" Type="http://schemas.openxmlformats.org/officeDocument/2006/relationships/worksheet" Target="worksheets/sheet6.xml" /><Relationship Id="rId8" Type="http://schemas.openxmlformats.org/officeDocument/2006/relationships/worksheet" Target="worksheets/sheet7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69B3"/>
                </a:solidFill>
                <a:latin typeface="Arial"/>
                <a:ea typeface="Arial"/>
                <a:cs typeface="Arial"/>
              </a:rPr>
              <a:t>Really Interesting Revenue Chart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"/>
          <c:y val="0.13875"/>
          <c:w val="0.889"/>
          <c:h val="0.808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Chart_Data_FA!$D$27</c:f>
              <c:strCache>
                <c:ptCount val="1"/>
                <c:pt idx="0">
                  <c:v>Revenue</c:v>
                </c:pt>
              </c:strCache>
            </c:strRef>
          </c:tx>
          <c:spPr>
            <a:solidFill>
              <a:srgbClr val="0066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Chart_Data_FA!$J$26:$N$26</c:f>
              <c:numCach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cat>
          <c:val>
            <c:numRef>
              <c:f>Chart_Data_FA!$J$27:$N$27</c:f>
              <c:numCache>
                <c:ptCount val="5"/>
                <c:pt idx="0">
                  <c:v>4</c:v>
                </c:pt>
                <c:pt idx="1">
                  <c:v>16</c:v>
                </c:pt>
                <c:pt idx="2">
                  <c:v>0</c:v>
                </c:pt>
                <c:pt idx="3">
                  <c:v>4</c:v>
                </c:pt>
                <c:pt idx="4">
                  <c:v>1</c:v>
                </c:pt>
              </c:numCache>
            </c:numRef>
          </c:val>
        </c:ser>
        <c:overlap val="30"/>
        <c:gapWidth val="20"/>
        <c:axId val="47875449"/>
        <c:axId val="28225858"/>
      </c:barChart>
      <c:catAx>
        <c:axId val="478754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8225858"/>
        <c:crosses val="autoZero"/>
        <c:auto val="1"/>
        <c:lblOffset val="100"/>
        <c:noMultiLvlLbl val="0"/>
      </c:catAx>
      <c:valAx>
        <c:axId val="282258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Amount ($)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87544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75"/>
          <c:y val="0.16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12"/>
  <sheetViews>
    <sheetView workbookViewId="0" zoomScale="116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12</xdr:row>
      <xdr:rowOff>0</xdr:rowOff>
    </xdr:from>
    <xdr:to>
      <xdr:col>6</xdr:col>
      <xdr:colOff>476250</xdr:colOff>
      <xdr:row>17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0" y="1857375"/>
          <a:ext cx="21526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57150</xdr:colOff>
      <xdr:row>10</xdr:row>
      <xdr:rowOff>66675</xdr:rowOff>
    </xdr:from>
    <xdr:ext cx="2819400" cy="276225"/>
    <xdr:sp>
      <xdr:nvSpPr>
        <xdr:cNvPr id="1" name="TextBox 1"/>
        <xdr:cNvSpPr txBox="1">
          <a:spLocks noChangeArrowheads="1"/>
        </xdr:cNvSpPr>
      </xdr:nvSpPr>
      <xdr:spPr>
        <a:xfrm>
          <a:off x="1885950" y="1657350"/>
          <a:ext cx="2819400" cy="27622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36000" rIns="36000" bIns="36000"/>
        <a:p>
          <a:pPr algn="l">
            <a:defRPr/>
          </a:pPr>
          <a:r>
            <a:rPr lang="en-US" cap="none" sz="800" b="0" i="0" u="none" baseline="0"/>
            <a:t>Note that hyperlinks will not work in the 'conventional' way</a:t>
          </a:r>
        </a:p>
      </xdr:txBody>
    </xdr:sp>
    <xdr:clientData/>
  </xdr:oneCellAnchor>
  <xdr:twoCellAnchor>
    <xdr:from>
      <xdr:col>8</xdr:col>
      <xdr:colOff>295275</xdr:colOff>
      <xdr:row>9</xdr:row>
      <xdr:rowOff>66675</xdr:rowOff>
    </xdr:from>
    <xdr:to>
      <xdr:col>9</xdr:col>
      <xdr:colOff>57150</xdr:colOff>
      <xdr:row>11</xdr:row>
      <xdr:rowOff>57150</xdr:rowOff>
    </xdr:to>
    <xdr:sp>
      <xdr:nvSpPr>
        <xdr:cNvPr id="2" name="AutoShape 2"/>
        <xdr:cNvSpPr>
          <a:spLocks/>
        </xdr:cNvSpPr>
      </xdr:nvSpPr>
      <xdr:spPr>
        <a:xfrm flipH="1" flipV="1">
          <a:off x="1504950" y="1514475"/>
          <a:ext cx="381000" cy="2857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209550</xdr:colOff>
      <xdr:row>28</xdr:row>
      <xdr:rowOff>9525</xdr:rowOff>
    </xdr:from>
    <xdr:ext cx="2819400" cy="857250"/>
    <xdr:sp>
      <xdr:nvSpPr>
        <xdr:cNvPr id="1" name="TextBox 1"/>
        <xdr:cNvSpPr txBox="1">
          <a:spLocks noChangeArrowheads="1"/>
        </xdr:cNvSpPr>
      </xdr:nvSpPr>
      <xdr:spPr>
        <a:xfrm>
          <a:off x="1924050" y="2505075"/>
          <a:ext cx="2819400" cy="8572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36000" rIns="36000" bIns="36000"/>
        <a:p>
          <a:pPr algn="l">
            <a:defRPr/>
          </a:pPr>
          <a:r>
            <a:rPr lang="en-US" cap="none" sz="800" b="0" i="0" u="none" baseline="0">
              <a:latin typeface="Tahoma"/>
              <a:ea typeface="Tahoma"/>
              <a:cs typeface="Tahoma"/>
            </a:rPr>
            <a:t>This is the hyperlink that links to the Chart Sheet.
</a:t>
          </a:r>
          <a:r>
            <a:rPr lang="en-US" cap="none" sz="800" b="1" i="0" u="none" baseline="0">
              <a:latin typeface="Tahoma"/>
              <a:ea typeface="Tahoma"/>
              <a:cs typeface="Tahoma"/>
            </a:rPr>
            <a:t>N.B. If the Chart Sheet name or the text in the hyperlink is changed, the macro </a:t>
          </a:r>
          <a:r>
            <a:rPr lang="en-US" cap="none" sz="800" b="1" i="0" u="sng" baseline="0">
              <a:latin typeface="Tahoma"/>
              <a:ea typeface="Tahoma"/>
              <a:cs typeface="Tahoma"/>
            </a:rPr>
            <a:t>must</a:t>
          </a:r>
          <a:r>
            <a:rPr lang="en-US" cap="none" sz="800" b="1" i="0" u="none" baseline="0">
              <a:latin typeface="Tahoma"/>
              <a:ea typeface="Tahoma"/>
              <a:cs typeface="Tahoma"/>
            </a:rPr>
            <a:t> be amended accordingly.</a:t>
          </a:r>
        </a:p>
      </xdr:txBody>
    </xdr:sp>
    <xdr:clientData/>
  </xdr:oneCellAnchor>
  <xdr:twoCellAnchor>
    <xdr:from>
      <xdr:col>5</xdr:col>
      <xdr:colOff>304800</xdr:colOff>
      <xdr:row>31</xdr:row>
      <xdr:rowOff>0</xdr:rowOff>
    </xdr:from>
    <xdr:to>
      <xdr:col>6</xdr:col>
      <xdr:colOff>209550</xdr:colOff>
      <xdr:row>31</xdr:row>
      <xdr:rowOff>66675</xdr:rowOff>
    </xdr:to>
    <xdr:sp>
      <xdr:nvSpPr>
        <xdr:cNvPr id="2" name="AutoShape 2"/>
        <xdr:cNvSpPr>
          <a:spLocks/>
        </xdr:cNvSpPr>
      </xdr:nvSpPr>
      <xdr:spPr>
        <a:xfrm flipH="1">
          <a:off x="1400175" y="2933700"/>
          <a:ext cx="523875" cy="666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0.687</cdr:x>
      <cdr:y>0.112</cdr:y>
    </cdr:from>
    <cdr:to>
      <cdr:x>0.928</cdr:x>
      <cdr:y>0.155</cdr:y>
    </cdr:to>
    <cdr:sp macro="[0]!Example_Macro">
      <cdr:nvSpPr>
        <cdr:cNvPr id="1" name="TextBox 1"/>
        <cdr:cNvSpPr txBox="1">
          <a:spLocks noChangeArrowheads="1"/>
        </cdr:cNvSpPr>
      </cdr:nvSpPr>
      <cdr:spPr>
        <a:xfrm>
          <a:off x="6391275" y="638175"/>
          <a:ext cx="2238375" cy="247650"/>
        </a:xfrm>
        <a:prstGeom prst="rect">
          <a:avLst/>
        </a:prstGeom>
        <a:solidFill>
          <a:srgbClr val="FFFF00"/>
        </a:solidFill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000" b="1" i="0" u="sng" baseline="0">
              <a:solidFill>
                <a:srgbClr val="0069B3"/>
              </a:solidFill>
              <a:latin typeface="Arial"/>
              <a:ea typeface="Arial"/>
              <a:cs typeface="Arial"/>
            </a:rPr>
            <a:t>Hyperlink back to Chart Data</a:t>
          </a:r>
        </a:p>
      </cdr:txBody>
    </cdr:sp>
  </cdr:relSizeAnchor>
  <cdr:relSizeAnchor xmlns:cdr="http://schemas.openxmlformats.org/drawingml/2006/chartDrawing">
    <cdr:from>
      <cdr:x>0.4525</cdr:x>
      <cdr:y>0.18275</cdr:y>
    </cdr:from>
    <cdr:to>
      <cdr:x>0.75775</cdr:x>
      <cdr:y>0.298</cdr:y>
    </cdr:to>
    <cdr:sp>
      <cdr:nvSpPr>
        <cdr:cNvPr id="2" name="TextBox 2"/>
        <cdr:cNvSpPr txBox="1">
          <a:spLocks noChangeArrowheads="1"/>
        </cdr:cNvSpPr>
      </cdr:nvSpPr>
      <cdr:spPr>
        <a:xfrm>
          <a:off x="4210050" y="1038225"/>
          <a:ext cx="2838450" cy="65722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36000" tIns="36000" rIns="36000" bIns="36000"/>
        <a:p>
          <a:pPr algn="l">
            <a:defRPr/>
          </a:pPr>
          <a:r>
            <a:rPr lang="en-US" cap="none" sz="800" b="0" i="0" u="none" baseline="0"/>
            <a:t>This is the "pseudo-hperlink" that links back to the Chart Data worksheet.  If the other sheet's name changes, the macro assigned to this text box may need to be re-recorded.</a:t>
          </a:r>
        </a:p>
      </cdr:txBody>
    </cdr:sp>
  </cdr:relSizeAnchor>
  <cdr:relSizeAnchor xmlns:cdr="http://schemas.openxmlformats.org/drawingml/2006/chartDrawing">
    <cdr:from>
      <cdr:x>0.6055</cdr:x>
      <cdr:y>0.1335</cdr:y>
    </cdr:from>
    <cdr:to>
      <cdr:x>0.687</cdr:x>
      <cdr:y>0.18275</cdr:y>
    </cdr:to>
    <cdr:sp>
      <cdr:nvSpPr>
        <cdr:cNvPr id="3" name="AutoShape 3"/>
        <cdr:cNvSpPr>
          <a:spLocks/>
        </cdr:cNvSpPr>
      </cdr:nvSpPr>
      <cdr:spPr>
        <a:xfrm flipV="1">
          <a:off x="5629275" y="762000"/>
          <a:ext cx="762000" cy="2857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iam.bastick@sumproduct.com" TargetMode="External" /><Relationship Id="rId2" Type="http://schemas.openxmlformats.org/officeDocument/2006/relationships/hyperlink" Target="http://www.sumproduct.com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I25"/>
  <sheetViews>
    <sheetView showGridLines="0" tabSelected="1" workbookViewId="0" topLeftCell="A1">
      <selection activeCell="A1" sqref="A1"/>
    </sheetView>
  </sheetViews>
  <sheetFormatPr defaultColWidth="9.33203125" defaultRowHeight="11.25"/>
  <cols>
    <col min="1" max="2" width="10.83203125" style="0" customWidth="1"/>
    <col min="3" max="4" width="3.83203125" style="0" customWidth="1"/>
    <col min="5" max="16384" width="10.83203125" style="0" customWidth="1"/>
  </cols>
  <sheetData>
    <row r="1" ht="11.25">
      <c r="A1" s="6" t="s">
        <v>1</v>
      </c>
    </row>
    <row r="9" ht="18">
      <c r="C9" s="2" t="s">
        <v>163</v>
      </c>
    </row>
    <row r="10" ht="15.75">
      <c r="C10" s="1" t="s">
        <v>139</v>
      </c>
    </row>
    <row r="11" spans="3:6" ht="11.25">
      <c r="C11" s="63" t="s">
        <v>2</v>
      </c>
      <c r="D11" s="63"/>
      <c r="E11" s="63"/>
      <c r="F11" s="63"/>
    </row>
    <row r="19" ht="11.25">
      <c r="C19" s="3" t="s">
        <v>140</v>
      </c>
    </row>
    <row r="21" ht="11.25">
      <c r="C21" s="3" t="s">
        <v>0</v>
      </c>
    </row>
    <row r="22" ht="11.25">
      <c r="C22" s="4" t="s">
        <v>160</v>
      </c>
    </row>
    <row r="23" ht="11.25">
      <c r="C23" s="4"/>
    </row>
    <row r="24" spans="3:9" ht="11.25">
      <c r="C24" s="4" t="s">
        <v>161</v>
      </c>
      <c r="G24" s="63" t="s">
        <v>164</v>
      </c>
      <c r="H24" s="63"/>
      <c r="I24" s="63"/>
    </row>
    <row r="25" spans="3:9" ht="11.25">
      <c r="C25" s="4" t="s">
        <v>162</v>
      </c>
      <c r="G25" s="63" t="s">
        <v>165</v>
      </c>
      <c r="H25" s="63"/>
      <c r="I25" s="63"/>
    </row>
  </sheetData>
  <mergeCells count="3">
    <mergeCell ref="G25:I25"/>
    <mergeCell ref="C11:F11"/>
    <mergeCell ref="G24:I24"/>
  </mergeCells>
  <hyperlinks>
    <hyperlink ref="C11" location="HL_Home" tooltip="Go to Table of Contents" display="HL_Home"/>
    <hyperlink ref="G24" r:id="rId1" display="liam.bastick@sumproduct.com"/>
    <hyperlink ref="G25" r:id="rId2" display="www.sumproduct.com"/>
  </hyperlinks>
  <printOptions/>
  <pageMargins left="0.393700787401575" right="0.393700787401575" top="0.5905511811023625" bottom="0.9842519685039375" header="0" footer="0.3149606299212597"/>
  <pageSetup fitToHeight="1" fitToWidth="1" horizontalDpi="600" verticalDpi="600" orientation="landscape" paperSize="9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Q11"/>
  <sheetViews>
    <sheetView showGridLines="0" workbookViewId="0" topLeftCell="A1">
      <pane xSplit="1" ySplit="6" topLeftCell="B7" activePane="bottomRight" state="frozen"/>
      <selection pane="topLeft" activeCell="I32" sqref="I32"/>
      <selection pane="topRight" activeCell="I32" sqref="I32"/>
      <selection pane="bottomLeft" activeCell="I32" sqref="I32"/>
      <selection pane="bottomRight" activeCell="A1" sqref="A1"/>
    </sheetView>
  </sheetViews>
  <sheetFormatPr defaultColWidth="9.33203125" defaultRowHeight="11.25" outlineLevelRow="1"/>
  <cols>
    <col min="1" max="2" width="3.83203125" style="0" customWidth="1"/>
    <col min="3" max="5" width="10.83203125" style="0" hidden="1" customWidth="1"/>
    <col min="6" max="6" width="2.66015625" style="0" customWidth="1"/>
    <col min="7" max="7" width="10.83203125" style="0" hidden="1" customWidth="1"/>
    <col min="8" max="16" width="10.83203125" style="0" customWidth="1"/>
    <col min="18" max="16384" width="10.83203125" style="0" customWidth="1"/>
  </cols>
  <sheetData>
    <row r="1" spans="1:2" ht="18">
      <c r="A1" s="6" t="s">
        <v>7</v>
      </c>
      <c r="B1" s="10" t="s">
        <v>3</v>
      </c>
    </row>
    <row r="2" ht="15.75">
      <c r="B2" s="5" t="str">
        <f>Model_Name</f>
        <v>Hyperlinking to Chart Sheets - Example</v>
      </c>
    </row>
    <row r="3" spans="2:9" ht="11.25">
      <c r="B3" s="63" t="s">
        <v>4</v>
      </c>
      <c r="C3" s="63"/>
      <c r="D3" s="63"/>
      <c r="E3" s="63"/>
      <c r="F3" s="63"/>
      <c r="G3" s="63"/>
      <c r="H3" s="63"/>
      <c r="I3" s="63"/>
    </row>
    <row r="6" spans="1:17" s="38" customFormat="1" ht="12.75">
      <c r="A6" s="37" t="s">
        <v>5</v>
      </c>
      <c r="B6" s="39" t="s">
        <v>6</v>
      </c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1" t="s">
        <v>137</v>
      </c>
    </row>
    <row r="7" ht="11.25">
      <c r="B7" s="7"/>
    </row>
    <row r="8" spans="6:17" s="42" customFormat="1" ht="11.25" outlineLevel="1">
      <c r="F8" s="64" t="s">
        <v>135</v>
      </c>
      <c r="G8" s="64"/>
      <c r="H8" s="65" t="str">
        <f>Chart_Data_FA!B1</f>
        <v>Chart Data</v>
      </c>
      <c r="I8" s="65"/>
      <c r="J8" s="65"/>
      <c r="K8" s="65"/>
      <c r="L8" s="65"/>
      <c r="M8" s="65"/>
      <c r="N8" s="65"/>
      <c r="O8" s="65"/>
      <c r="P8" s="65"/>
      <c r="Q8" s="43">
        <v>3</v>
      </c>
    </row>
    <row r="9" spans="6:17" s="42" customFormat="1" ht="11.25" outlineLevel="1">
      <c r="F9" s="66" t="s">
        <v>158</v>
      </c>
      <c r="G9" s="66"/>
      <c r="H9" s="67" t="s">
        <v>159</v>
      </c>
      <c r="I9" s="65"/>
      <c r="J9" s="65"/>
      <c r="K9" s="65"/>
      <c r="L9" s="65"/>
      <c r="M9" s="65"/>
      <c r="N9" s="65"/>
      <c r="O9" s="65"/>
      <c r="P9" s="65"/>
      <c r="Q9" s="43">
        <v>4</v>
      </c>
    </row>
    <row r="11" spans="2:17" ht="12">
      <c r="B11" s="44" t="s">
        <v>138</v>
      </c>
      <c r="Q11" s="45">
        <v>4</v>
      </c>
    </row>
  </sheetData>
  <mergeCells count="5">
    <mergeCell ref="B3:I3"/>
    <mergeCell ref="F8:G8"/>
    <mergeCell ref="H8:P8"/>
    <mergeCell ref="F9:G9"/>
    <mergeCell ref="H9:P9"/>
  </mergeCells>
  <hyperlinks>
    <hyperlink ref="F8" location="Chart_Data_FA!A1" tooltip="Go to Chart Data" display="Chart_Data_FA!A1"/>
    <hyperlink ref="H8" location="Chart_Data_FA!A1" tooltip="Go to Chart Data" display="Chart_Data_FA!A1"/>
    <hyperlink ref="Q8" location="Chart_Data_FA!A1" tooltip="Go to Chart Data" display="Chart_Data_FA!A1"/>
    <hyperlink ref="A6" location="$B$7" tooltip="Go to Top of Sheet" display="$B$7"/>
    <hyperlink ref="B3" location="'GC'!A1" tooltip="Go to Cover Sheet" display="'GC'!A1"/>
  </hyperlinks>
  <printOptions/>
  <pageMargins left="0.393700787401575" right="0.393700787401575" top="0.5905511811023625" bottom="0.9842519685039375" header="0" footer="0.3149606299212597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K24"/>
  <sheetViews>
    <sheetView showGridLines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J16" sqref="J16"/>
    </sheetView>
  </sheetViews>
  <sheetFormatPr defaultColWidth="9.33203125" defaultRowHeight="11.25"/>
  <cols>
    <col min="1" max="5" width="3.83203125" style="16" customWidth="1"/>
    <col min="6" max="7" width="10.83203125" style="16" customWidth="1"/>
    <col min="8" max="9" width="20.83203125" style="16" customWidth="1"/>
    <col min="10" max="16384" width="10.83203125" style="16" customWidth="1"/>
  </cols>
  <sheetData>
    <row r="1" spans="1:2" ht="18">
      <c r="A1" s="36" t="s">
        <v>128</v>
      </c>
      <c r="B1" s="18" t="s">
        <v>115</v>
      </c>
    </row>
    <row r="2" ht="15.75">
      <c r="B2" s="17" t="str">
        <f>Model_Name</f>
        <v>Hyperlinking to Chart Sheets - Example</v>
      </c>
    </row>
    <row r="3" spans="2:6" ht="11.25">
      <c r="B3" s="69" t="s">
        <v>2</v>
      </c>
      <c r="C3" s="69"/>
      <c r="D3" s="69"/>
      <c r="E3" s="69"/>
      <c r="F3" s="69"/>
    </row>
    <row r="4" spans="1:6" ht="12.75">
      <c r="A4" s="20" t="s">
        <v>5</v>
      </c>
      <c r="B4" s="21" t="s">
        <v>9</v>
      </c>
      <c r="C4" s="22" t="s">
        <v>10</v>
      </c>
      <c r="F4" s="23"/>
    </row>
    <row r="5" ht="11.25">
      <c r="B5" s="19"/>
    </row>
    <row r="7" ht="12.75">
      <c r="B7" s="24" t="s">
        <v>115</v>
      </c>
    </row>
    <row r="9" spans="3:8" ht="11.25">
      <c r="C9" s="25" t="s">
        <v>116</v>
      </c>
      <c r="H9" s="26" t="s">
        <v>124</v>
      </c>
    </row>
    <row r="10" spans="3:8" ht="15.75" customHeight="1">
      <c r="C10" s="25" t="s">
        <v>57</v>
      </c>
      <c r="H10" s="27">
        <v>1</v>
      </c>
    </row>
    <row r="11" spans="3:8" ht="15.75" customHeight="1" thickBot="1">
      <c r="C11" s="25" t="s">
        <v>117</v>
      </c>
      <c r="H11" s="27">
        <v>6</v>
      </c>
    </row>
    <row r="12" spans="3:8" ht="12" thickBot="1">
      <c r="C12" s="25" t="s">
        <v>118</v>
      </c>
      <c r="H12" s="28">
        <v>40360</v>
      </c>
    </row>
    <row r="13" spans="3:8" ht="11.25">
      <c r="C13" s="25" t="s">
        <v>119</v>
      </c>
      <c r="H13" s="29">
        <v>5</v>
      </c>
    </row>
    <row r="14" spans="3:8" ht="11.25">
      <c r="C14" s="25" t="s">
        <v>120</v>
      </c>
      <c r="H14" s="30" t="str">
        <f>INDEX(LU_Mths,MONTH(Model_Start_Date)+MOD(DD_Fin_YE_Mth-MONTH(Model_Start_Date),CHOOSE(DD_Model_Per_Type,Mths_In_Yr,Mths_In_Half_Yr,Mths_In_Qtr,1))-(MONTH(Model_Start_Date)+MOD(DD_Fin_YE_Mth-MONTH(Model_Start_Date),CHOOSE(DD_Model_Per_Type,Mths_In_Yr,Mths_In_Half_Yr,Mths_In_Qtr,1))&gt;Mths_In_Yr)*Mths_In_Yr)</f>
        <v>June</v>
      </c>
    </row>
    <row r="15" spans="3:8" ht="11.25">
      <c r="C15" s="25" t="s">
        <v>121</v>
      </c>
      <c r="H15" s="31">
        <f>EOMONTH(DATE(YEAR(Model_Start_Date)+1*(MONTH(Model_Start_Date)&gt;MATCH(Per_1_End_Mth,LU_Mths,0)),MATCH(Per_1_End_Mth,LU_Mths,0),1),0)</f>
        <v>40724</v>
      </c>
    </row>
    <row r="16" spans="3:8" ht="11.25">
      <c r="C16" s="25" t="s">
        <v>122</v>
      </c>
      <c r="H16" s="32" t="str">
        <f>CHOOSE(DD_Model_Per_Type,Yr_Name,IF(MONTH(Per_1_End_Date)=DD_Fin_YE_Mth,Half_2,Half_1),IF(MONTH(Per_1_End_Date)=DD_Fin_YE_Mth,Qtr_4,IF(ABS(MONTH(Per_1_End_Date)-DD_Fin_YE_Mth)=Mths_In_Half_Yr,Qtr_2,IF(OR(MONTH(Per_1_End_Date)-DD_Fin_YE_Mth=-Mths_In_Qtr,MONTH(Per_1_End_Date)-DD_Fin_YE_Mth=3*Mths_In_Qtr),Qtr_3,Qtr_1))),"M"&amp;MONTH(Per_1_End_Date)-DD_Fin_YE_Mth+(DD_Fin_YE_Mth&gt;=MONTH(Per_1_End_Date))*Mths_In_Yr)</f>
        <v>Year</v>
      </c>
    </row>
    <row r="17" spans="3:8" ht="15.75" customHeight="1">
      <c r="C17" s="25" t="s">
        <v>123</v>
      </c>
      <c r="H17" s="27">
        <v>2</v>
      </c>
    </row>
    <row r="18" ht="11.25"/>
    <row r="20" ht="11.25">
      <c r="B20" s="25" t="s">
        <v>125</v>
      </c>
    </row>
    <row r="21" spans="2:11" ht="11.25">
      <c r="B21" s="34">
        <v>1</v>
      </c>
      <c r="C21" s="68" t="s">
        <v>126</v>
      </c>
      <c r="D21" s="68"/>
      <c r="E21" s="68"/>
      <c r="F21" s="68"/>
      <c r="G21" s="68"/>
      <c r="H21" s="68"/>
      <c r="I21" s="68"/>
      <c r="J21" s="68"/>
      <c r="K21" s="68"/>
    </row>
    <row r="22" spans="3:11" ht="11.25">
      <c r="C22" s="68"/>
      <c r="D22" s="68"/>
      <c r="E22" s="68"/>
      <c r="F22" s="68"/>
      <c r="G22" s="68"/>
      <c r="H22" s="68"/>
      <c r="I22" s="68"/>
      <c r="J22" s="68"/>
      <c r="K22" s="68"/>
    </row>
    <row r="23" spans="2:11" ht="11.25">
      <c r="B23" s="34">
        <v>2</v>
      </c>
      <c r="C23" s="68" t="s">
        <v>127</v>
      </c>
      <c r="D23" s="68"/>
      <c r="E23" s="68"/>
      <c r="F23" s="68"/>
      <c r="G23" s="68"/>
      <c r="H23" s="68"/>
      <c r="I23" s="68"/>
      <c r="J23" s="68"/>
      <c r="K23" s="68"/>
    </row>
    <row r="24" spans="3:11" ht="11.25">
      <c r="C24" s="68"/>
      <c r="D24" s="68"/>
      <c r="E24" s="68"/>
      <c r="F24" s="68"/>
      <c r="G24" s="68"/>
      <c r="H24" s="68"/>
      <c r="I24" s="68"/>
      <c r="J24" s="68"/>
      <c r="K24" s="68"/>
    </row>
  </sheetData>
  <mergeCells count="3">
    <mergeCell ref="C21:K22"/>
    <mergeCell ref="C23:K24"/>
    <mergeCell ref="B3:F3"/>
  </mergeCells>
  <dataValidations count="5">
    <dataValidation type="whole" showErrorMessage="1" errorTitle="Drop Down Box Cell Link" error="The value in a drop down box cell link must be a whole number within the control's lookup range rows." sqref="H10">
      <formula1>1</formula1>
      <formula2>ROWS(LU_Pers)</formula2>
    </dataValidation>
    <dataValidation type="whole" showErrorMessage="1" errorTitle="Drop Down Box Cell Link" error="The value in a drop down box cell link must be a whole number within the control's lookup range rows." sqref="H11">
      <formula1>1</formula1>
      <formula2>ROWS(LU_Mths)</formula2>
    </dataValidation>
    <dataValidation type="date" showInputMessage="1" showErrorMessage="1" promptTitle="Model Start Date" prompt="Enter the Model Start Date assumption here." errorTitle="Model Start Date" error="The entered Model Start Date assumption must be a valid date. For assistance, search for &quot;Date&quot; in Excel Help." sqref="H12">
      <formula1>1</formula1>
      <formula2>2862773</formula2>
    </dataValidation>
    <dataValidation type="whole" showErrorMessage="1" errorTitle="Forecast Periods" error="The entered number of Forecast Periods must be a whole number between 1 and 249." sqref="H13">
      <formula1>1</formula1>
      <formula2>249</formula2>
    </dataValidation>
    <dataValidation type="whole" showErrorMessage="1" errorTitle="Drop Down Box Cell Link" error="The value in a drop down box cell link must be a whole number within the control's lookup range rows." sqref="H17">
      <formula1>1</formula1>
      <formula2>ROWS(LU_Denom)</formula2>
    </dataValidation>
  </dataValidations>
  <hyperlinks>
    <hyperlink ref="B3" location="HL_Home" tooltip="Go to Table of Contents" display="HL_Home"/>
    <hyperlink ref="A4" location="$B$5" tooltip="Go to Top of Sheet" display="$B$5"/>
    <hyperlink ref="B4" location="Assumptions_SC!A1" tooltip="Go to Previous Sheet" display="Assumptions_SC!A1"/>
    <hyperlink ref="C4" location="Output_SC!A1" tooltip="Go to Next Sheet" display="Output_SC!A1"/>
  </hyperlinks>
  <printOptions/>
  <pageMargins left="0.393700787401575" right="0.393700787401575" top="0.5905511811023625" bottom="0.9842519685039375" header="0" footer="0.3149606299212597"/>
  <pageSetup fitToHeight="1" fitToWidth="1" horizontalDpi="600" verticalDpi="600" orientation="landscape" paperSize="9" r:id="rId2"/>
  <headerFooter alignWithMargins="0">
    <oddFooter>&amp;L&amp;"Arial,Bold"&amp;7&amp;F
&amp;A
Printed: &amp;T on &amp;D&amp;C&amp;"Arial,Bold"&amp;10Page &amp;P of &amp;N</oddFooter>
  </headerFooter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1"/>
  <dimension ref="A1:N32"/>
  <sheetViews>
    <sheetView showGridLines="0" workbookViewId="0" topLeftCell="A1">
      <pane xSplit="1" ySplit="19" topLeftCell="B20" activePane="bottomRight" state="frozen"/>
      <selection pane="topLeft" activeCell="I32" sqref="I32"/>
      <selection pane="topRight" activeCell="I32" sqref="I32"/>
      <selection pane="bottomLeft" activeCell="I32" sqref="I32"/>
      <selection pane="bottomRight" activeCell="A1" sqref="A1"/>
    </sheetView>
  </sheetViews>
  <sheetFormatPr defaultColWidth="9.33203125" defaultRowHeight="11.25" outlineLevelRow="2"/>
  <cols>
    <col min="1" max="5" width="3.83203125" style="16" customWidth="1"/>
    <col min="6" max="16384" width="10.83203125" style="16" customWidth="1"/>
  </cols>
  <sheetData>
    <row r="1" spans="1:2" ht="18">
      <c r="A1" s="36" t="s">
        <v>151</v>
      </c>
      <c r="B1" s="18" t="s">
        <v>152</v>
      </c>
    </row>
    <row r="2" ht="15.75">
      <c r="B2" s="17" t="str">
        <f>Model_Name</f>
        <v>Hyperlinking to Chart Sheets - Example</v>
      </c>
    </row>
    <row r="3" spans="2:6" ht="11.25">
      <c r="B3" s="69" t="s">
        <v>2</v>
      </c>
      <c r="C3" s="69"/>
      <c r="D3" s="69"/>
      <c r="E3" s="69"/>
      <c r="F3" s="69"/>
    </row>
    <row r="4" spans="1:6" ht="12.75">
      <c r="A4" s="20" t="s">
        <v>5</v>
      </c>
      <c r="B4" s="21" t="s">
        <v>9</v>
      </c>
      <c r="C4" s="22"/>
      <c r="F4" s="23"/>
    </row>
    <row r="6" spans="2:14" ht="11.25">
      <c r="B6" s="46">
        <f>IF(DD_Model_Per_Type=1,"",CHOOSE(DD_Model_Per_Type-1,Half_Yr_Name,Qtr_Name,Mth_Name)&amp;" Ending")</f>
      </c>
      <c r="J6" s="48" t="str">
        <f>IF(DD_Model_Per_Type=1,"",LEFT(INDEX(LU_Mths,MONTH(J14)),3)&amp;"-"&amp;RIGHT(YEAR(J14),2))&amp;" "</f>
        <v> </v>
      </c>
      <c r="K6" s="48" t="str">
        <f>IF(DD_Model_Per_Type=1,"",LEFT(INDEX(LU_Mths,MONTH(K14)),3)&amp;"-"&amp;RIGHT(YEAR(K14),2))&amp;" "</f>
        <v> </v>
      </c>
      <c r="L6" s="48" t="str">
        <f>IF(DD_Model_Per_Type=1,"",LEFT(INDEX(LU_Mths,MONTH(L14)),3)&amp;"-"&amp;RIGHT(YEAR(L14),2))&amp;" "</f>
        <v> </v>
      </c>
      <c r="M6" s="48" t="str">
        <f>IF(DD_Model_Per_Type=1,"",LEFT(INDEX(LU_Mths,MONTH(M14)),3)&amp;"-"&amp;RIGHT(YEAR(M14),2))&amp;" "</f>
        <v> </v>
      </c>
      <c r="N6" s="48" t="str">
        <f>IF(DD_Model_Per_Type=1,"",LEFT(INDEX(LU_Mths,MONTH(N14)),3)&amp;"-"&amp;RIGHT(YEAR(N14),2))&amp;" "</f>
        <v> </v>
      </c>
    </row>
    <row r="7" spans="2:14" ht="11.25">
      <c r="B7" s="54" t="str">
        <f>CHOOSE(DD_Model_Per_Type,Yr_Name&amp;" Ending "&amp;DAY(Per_1_End_Date)&amp;" "&amp;INDEX(LU_Mths,DD_Fin_YE_Mth),Half_Yr_Name,Qtr_Name,Mth_Name)</f>
        <v>Year Ending 30 June</v>
      </c>
      <c r="C7" s="55"/>
      <c r="D7" s="55"/>
      <c r="E7" s="55"/>
      <c r="F7" s="55"/>
      <c r="G7" s="55"/>
      <c r="H7" s="55"/>
      <c r="I7" s="55"/>
      <c r="J7" s="56" t="str">
        <f>IF(DD_Model_Per_Type=1,J8,J12)&amp;" "</f>
        <v>2011 </v>
      </c>
      <c r="K7" s="56" t="str">
        <f>IF(DD_Model_Per_Type=1,K8,K12)&amp;" "</f>
        <v>2012 </v>
      </c>
      <c r="L7" s="56" t="str">
        <f>IF(DD_Model_Per_Type=1,L8,L12)&amp;" "</f>
        <v>2013 </v>
      </c>
      <c r="M7" s="56" t="str">
        <f>IF(DD_Model_Per_Type=1,M8,M12)&amp;" "</f>
        <v>2014 </v>
      </c>
      <c r="N7" s="56" t="str">
        <f>IF(DD_Model_Per_Type=1,N8,N12)&amp;" "</f>
        <v>2015 </v>
      </c>
    </row>
    <row r="8" spans="2:14" ht="11.25" hidden="1" outlineLevel="2">
      <c r="B8" s="33" t="s">
        <v>141</v>
      </c>
      <c r="J8" s="49">
        <f>YEAR(J14)</f>
        <v>2011</v>
      </c>
      <c r="K8" s="49">
        <f>YEAR(K14)</f>
        <v>2012</v>
      </c>
      <c r="L8" s="49">
        <f>YEAR(L14)</f>
        <v>2013</v>
      </c>
      <c r="M8" s="49">
        <f>YEAR(M14)</f>
        <v>2014</v>
      </c>
      <c r="N8" s="49">
        <f>YEAR(N14)</f>
        <v>2015</v>
      </c>
    </row>
    <row r="9" spans="2:14" ht="11.25" hidden="1" outlineLevel="2">
      <c r="B9" s="33" t="s">
        <v>142</v>
      </c>
      <c r="J9" s="49">
        <f>J8+(DD_Fin_YE_Mth&lt;MONTH(J14))*1</f>
        <v>2011</v>
      </c>
      <c r="K9" s="49">
        <f>K8+(DD_Fin_YE_Mth&lt;MONTH(K14))*1</f>
        <v>2012</v>
      </c>
      <c r="L9" s="49">
        <f>L8+(DD_Fin_YE_Mth&lt;MONTH(L14))*1</f>
        <v>2013</v>
      </c>
      <c r="M9" s="49">
        <f>M8+(DD_Fin_YE_Mth&lt;MONTH(M14))*1</f>
        <v>2014</v>
      </c>
      <c r="N9" s="49">
        <f>N8+(DD_Fin_YE_Mth&lt;MONTH(N14))*1</f>
        <v>2015</v>
      </c>
    </row>
    <row r="10" spans="2:14" ht="11.25" hidden="1" outlineLevel="2">
      <c r="B10" s="33" t="s">
        <v>143</v>
      </c>
      <c r="J10" s="52">
        <f>DATE(J8,Mths_In_Yr,31)-EDATE(DATE(J8,Mths_In_Yr,31),-Mths_In_Yr)</f>
        <v>365</v>
      </c>
      <c r="K10" s="52">
        <f>DATE(K8,Mths_In_Yr,31)-EDATE(DATE(K8,Mths_In_Yr,31),-Mths_In_Yr)</f>
        <v>366</v>
      </c>
      <c r="L10" s="52">
        <f>DATE(L8,Mths_In_Yr,31)-EDATE(DATE(L8,Mths_In_Yr,31),-Mths_In_Yr)</f>
        <v>365</v>
      </c>
      <c r="M10" s="52">
        <f>DATE(M8,Mths_In_Yr,31)-EDATE(DATE(M8,Mths_In_Yr,31),-Mths_In_Yr)</f>
        <v>365</v>
      </c>
      <c r="N10" s="52">
        <f>DATE(N8,Mths_In_Yr,31)-EDATE(DATE(N8,Mths_In_Yr,31),-Mths_In_Yr)</f>
        <v>365</v>
      </c>
    </row>
    <row r="11" spans="2:14" ht="11.25" hidden="1" outlineLevel="2">
      <c r="B11" s="33" t="s">
        <v>144</v>
      </c>
      <c r="J11" s="53">
        <f>EOMONTH(DATE(J9,DD_Fin_YE_Mth,1),0)-EOMONTH(EDATE(EOMONTH(DATE(J9,DD_Fin_YE_Mth,1),0),-Mths_In_Yr),0)</f>
        <v>365</v>
      </c>
      <c r="K11" s="53">
        <f>EOMONTH(DATE(K9,DD_Fin_YE_Mth,1),0)-EOMONTH(EDATE(EOMONTH(DATE(K9,DD_Fin_YE_Mth,1),0),-Mths_In_Yr),0)</f>
        <v>366</v>
      </c>
      <c r="L11" s="53">
        <f>EOMONTH(DATE(L9,DD_Fin_YE_Mth,1),0)-EOMONTH(EDATE(EOMONTH(DATE(L9,DD_Fin_YE_Mth,1),0),-Mths_In_Yr),0)</f>
        <v>365</v>
      </c>
      <c r="M11" s="53">
        <f>EOMONTH(DATE(M9,DD_Fin_YE_Mth,1),0)-EOMONTH(EDATE(EOMONTH(DATE(M9,DD_Fin_YE_Mth,1),0),-Mths_In_Yr),0)</f>
        <v>365</v>
      </c>
      <c r="N11" s="53">
        <f>EOMONTH(DATE(N9,DD_Fin_YE_Mth,1),0)-EOMONTH(EDATE(EOMONTH(DATE(N9,DD_Fin_YE_Mth,1),0),-Mths_In_Yr),0)</f>
        <v>365</v>
      </c>
    </row>
    <row r="12" spans="2:14" ht="11.25" hidden="1" outlineLevel="2">
      <c r="B12" s="33" t="s">
        <v>145</v>
      </c>
      <c r="J12" s="50" t="str">
        <f>IF(J13=Model_Start_Date,Per_1_Title,CHOOSE(DD_Model_Per_Type,Yr_Name,IF(I12=Half_1,Half_2,Half_1),IF(I12=Qtr_4,Qtr_1,INDEX(LU_Qtrs,MATCH(I12,LU_Qtrs)+1)),"M"&amp;MONTH(J14)-DD_Fin_YE_Mth+(DD_Fin_YE_Mth&gt;=MONTH(J14))*Mths_In_Yr))</f>
        <v>Year</v>
      </c>
      <c r="K12" s="50" t="str">
        <f>IF(K13=Model_Start_Date,Per_1_Title,CHOOSE(DD_Model_Per_Type,Yr_Name,IF(J12=Half_1,Half_2,Half_1),IF(J12=Qtr_4,Qtr_1,INDEX(LU_Qtrs,MATCH(J12,LU_Qtrs)+1)),"M"&amp;MONTH(K14)-DD_Fin_YE_Mth+(DD_Fin_YE_Mth&gt;=MONTH(K14))*Mths_In_Yr))</f>
        <v>Year</v>
      </c>
      <c r="L12" s="50" t="str">
        <f>IF(L13=Model_Start_Date,Per_1_Title,CHOOSE(DD_Model_Per_Type,Yr_Name,IF(K12=Half_1,Half_2,Half_1),IF(K12=Qtr_4,Qtr_1,INDEX(LU_Qtrs,MATCH(K12,LU_Qtrs)+1)),"M"&amp;MONTH(L14)-DD_Fin_YE_Mth+(DD_Fin_YE_Mth&gt;=MONTH(L14))*Mths_In_Yr))</f>
        <v>Year</v>
      </c>
      <c r="M12" s="50" t="str">
        <f>IF(M13=Model_Start_Date,Per_1_Title,CHOOSE(DD_Model_Per_Type,Yr_Name,IF(L12=Half_1,Half_2,Half_1),IF(L12=Qtr_4,Qtr_1,INDEX(LU_Qtrs,MATCH(L12,LU_Qtrs)+1)),"M"&amp;MONTH(M14)-DD_Fin_YE_Mth+(DD_Fin_YE_Mth&gt;=MONTH(M14))*Mths_In_Yr))</f>
        <v>Year</v>
      </c>
      <c r="N12" s="50" t="str">
        <f>IF(N13=Model_Start_Date,Per_1_Title,CHOOSE(DD_Model_Per_Type,Yr_Name,IF(M12=Half_1,Half_2,Half_1),IF(M12=Qtr_4,Qtr_1,INDEX(LU_Qtrs,MATCH(M12,LU_Qtrs)+1)),"M"&amp;MONTH(N14)-DD_Fin_YE_Mth+(DD_Fin_YE_Mth&gt;=MONTH(N14))*Mths_In_Yr))</f>
        <v>Year</v>
      </c>
    </row>
    <row r="13" spans="2:14" ht="11.25" hidden="1" outlineLevel="2">
      <c r="B13" s="33" t="s">
        <v>146</v>
      </c>
      <c r="J13" s="51">
        <f>IF(ISBLANK(I14),Model_Start_Date,I14+1)</f>
        <v>40360</v>
      </c>
      <c r="K13" s="51">
        <f>IF(ISBLANK(J14),Model_Start_Date,J14+1)</f>
        <v>40725</v>
      </c>
      <c r="L13" s="51">
        <f>IF(ISBLANK(K14),Model_Start_Date,K14+1)</f>
        <v>41091</v>
      </c>
      <c r="M13" s="51">
        <f>IF(ISBLANK(L14),Model_Start_Date,L14+1)</f>
        <v>41456</v>
      </c>
      <c r="N13" s="51">
        <f>IF(ISBLANK(M14),Model_Start_Date,M14+1)</f>
        <v>41821</v>
      </c>
    </row>
    <row r="14" spans="2:14" ht="11.25" hidden="1" outlineLevel="2">
      <c r="B14" s="33" t="s">
        <v>147</v>
      </c>
      <c r="J14" s="51">
        <f>IF(J13=Model_Start_Date,Per_1_End_Date,EOMONTH(EDATE(I14,J15),0))</f>
        <v>40724</v>
      </c>
      <c r="K14" s="51">
        <f>IF(K13=Model_Start_Date,Per_1_End_Date,EOMONTH(EDATE(J14,K15),0))</f>
        <v>41090</v>
      </c>
      <c r="L14" s="51">
        <f>IF(L13=Model_Start_Date,Per_1_End_Date,EOMONTH(EDATE(K14,L15),0))</f>
        <v>41455</v>
      </c>
      <c r="M14" s="51">
        <f>IF(M13=Model_Start_Date,Per_1_End_Date,EOMONTH(EDATE(L14,M15),0))</f>
        <v>41820</v>
      </c>
      <c r="N14" s="51">
        <f>IF(N13=Model_Start_Date,Per_1_End_Date,EOMONTH(EDATE(M14,N15),0))</f>
        <v>42185</v>
      </c>
    </row>
    <row r="15" spans="2:14" ht="11.25" hidden="1" outlineLevel="2">
      <c r="B15" s="47" t="str">
        <f>Mth_Name&amp;"s in "&amp;CHOOSE(DD_Model_Per_Type,"Financial "&amp;Yr_Name,Half_Yr_Name,Qtr_Name,Mth_Name)</f>
        <v>Months in Financial Year</v>
      </c>
      <c r="J15" s="53">
        <f>CHOOSE(DD_Model_Per_Type,Mths_In_Yr,Mths_In_Half_Yr,Mths_In_Qtr,1)</f>
        <v>12</v>
      </c>
      <c r="K15" s="53">
        <f>CHOOSE(DD_Model_Per_Type,Mths_In_Yr,Mths_In_Half_Yr,Mths_In_Qtr,1)</f>
        <v>12</v>
      </c>
      <c r="L15" s="53">
        <f>CHOOSE(DD_Model_Per_Type,Mths_In_Yr,Mths_In_Half_Yr,Mths_In_Qtr,1)</f>
        <v>12</v>
      </c>
      <c r="M15" s="53">
        <f>CHOOSE(DD_Model_Per_Type,Mths_In_Yr,Mths_In_Half_Yr,Mths_In_Qtr,1)</f>
        <v>12</v>
      </c>
      <c r="N15" s="53">
        <f>CHOOSE(DD_Model_Per_Type,Mths_In_Yr,Mths_In_Half_Yr,Mths_In_Qtr,1)</f>
        <v>12</v>
      </c>
    </row>
    <row r="16" spans="2:14" ht="11.25" hidden="1" outlineLevel="2">
      <c r="B16" s="33" t="s">
        <v>148</v>
      </c>
      <c r="J16" s="53">
        <f>(J14+1)-J13</f>
        <v>365</v>
      </c>
      <c r="K16" s="53">
        <f>(K14+1)-K13</f>
        <v>366</v>
      </c>
      <c r="L16" s="53">
        <f>(L14+1)-L13</f>
        <v>365</v>
      </c>
      <c r="M16" s="53">
        <f>(M14+1)-M13</f>
        <v>365</v>
      </c>
      <c r="N16" s="53">
        <f>(N14+1)-N13</f>
        <v>365</v>
      </c>
    </row>
    <row r="17" spans="2:14" ht="11.25" hidden="1" outlineLevel="2">
      <c r="B17" s="47" t="str">
        <f>"Days in "&amp;CHOOSE(DD_Model_Per_Type,"Financial "&amp;Yr_Name,Half_Yr_Name,Qtr_Name,Mth_Name)</f>
        <v>Days in Financial Year</v>
      </c>
      <c r="J17" s="53">
        <f>IF(J13=Model_Start_Date,J14-EOMONTH(EDATE(J14,-J15),0),J16)</f>
        <v>365</v>
      </c>
      <c r="K17" s="53">
        <f>IF(K13=Model_Start_Date,K14-EOMONTH(EDATE(K14,-K15),0),K16)</f>
        <v>366</v>
      </c>
      <c r="L17" s="53">
        <f>IF(L13=Model_Start_Date,L14-EOMONTH(EDATE(L14,-L15),0),L16)</f>
        <v>365</v>
      </c>
      <c r="M17" s="53">
        <f>IF(M13=Model_Start_Date,M14-EOMONTH(EDATE(M14,-M15),0),M16)</f>
        <v>365</v>
      </c>
      <c r="N17" s="53">
        <f>IF(N13=Model_Start_Date,N14-EOMONTH(EDATE(N14,-N15),0),N16)</f>
        <v>365</v>
      </c>
    </row>
    <row r="18" spans="2:14" ht="11.25" hidden="1" outlineLevel="2">
      <c r="B18" s="33" t="s">
        <v>149</v>
      </c>
      <c r="J18" s="53">
        <f>IF(J13=Model_Start_Date,1,I18+1)</f>
        <v>1</v>
      </c>
      <c r="K18" s="53">
        <f>IF(K13=Model_Start_Date,1,J18+1)</f>
        <v>2</v>
      </c>
      <c r="L18" s="53">
        <f>IF(L13=Model_Start_Date,1,K18+1)</f>
        <v>3</v>
      </c>
      <c r="M18" s="53">
        <f>IF(M13=Model_Start_Date,1,L18+1)</f>
        <v>4</v>
      </c>
      <c r="N18" s="53">
        <f>IF(N13=Model_Start_Date,1,M18+1)</f>
        <v>5</v>
      </c>
    </row>
    <row r="19" spans="2:14" ht="11.25" hidden="1" outlineLevel="2">
      <c r="B19" s="57" t="s">
        <v>150</v>
      </c>
      <c r="C19" s="55"/>
      <c r="D19" s="55"/>
      <c r="E19" s="55"/>
      <c r="F19" s="55"/>
      <c r="G19" s="55"/>
      <c r="H19" s="55"/>
      <c r="I19" s="55"/>
      <c r="J19" s="58">
        <v>0</v>
      </c>
      <c r="K19" s="58">
        <v>0</v>
      </c>
      <c r="L19" s="58">
        <v>0</v>
      </c>
      <c r="M19" s="58">
        <v>0</v>
      </c>
      <c r="N19" s="58">
        <v>0</v>
      </c>
    </row>
    <row r="20" ht="11.25" collapsed="1">
      <c r="B20" s="19"/>
    </row>
    <row r="22" ht="12.75">
      <c r="B22" s="59" t="str">
        <f>B1</f>
        <v>Chart Data</v>
      </c>
    </row>
    <row r="24" ht="12">
      <c r="C24" s="60" t="s">
        <v>153</v>
      </c>
    </row>
    <row r="26" spans="4:14" ht="12" thickBot="1">
      <c r="D26" s="61" t="s">
        <v>154</v>
      </c>
      <c r="J26" s="30">
        <f>VALUE(J7)</f>
        <v>2011</v>
      </c>
      <c r="K26" s="30">
        <f>VALUE(K7)</f>
        <v>2012</v>
      </c>
      <c r="L26" s="30">
        <f>VALUE(L7)</f>
        <v>2013</v>
      </c>
      <c r="M26" s="30">
        <f>VALUE(M7)</f>
        <v>2014</v>
      </c>
      <c r="N26" s="30">
        <f>VALUE(N7)</f>
        <v>2015</v>
      </c>
    </row>
    <row r="27" spans="4:14" ht="12" thickBot="1">
      <c r="D27" s="70" t="s">
        <v>155</v>
      </c>
      <c r="E27" s="70"/>
      <c r="F27" s="70"/>
      <c r="G27" s="70"/>
      <c r="H27" s="70"/>
      <c r="I27" s="70"/>
      <c r="J27" s="62">
        <f ca="1">INT(RAND()*20)</f>
        <v>18</v>
      </c>
      <c r="K27" s="62">
        <f ca="1">INT(RAND()*20)</f>
        <v>16</v>
      </c>
      <c r="L27" s="62">
        <f ca="1">INT(RAND()*20)</f>
        <v>5</v>
      </c>
      <c r="M27" s="62">
        <f ca="1">INT(RAND()*20)</f>
        <v>15</v>
      </c>
      <c r="N27" s="62">
        <f ca="1">INT(RAND()*20)</f>
        <v>14</v>
      </c>
    </row>
    <row r="29" ht="11.25"/>
    <row r="30" ht="12">
      <c r="C30" s="60" t="s">
        <v>156</v>
      </c>
    </row>
    <row r="31" ht="11.25"/>
    <row r="32" spans="4:6" ht="11.25">
      <c r="D32" s="71" t="s">
        <v>157</v>
      </c>
      <c r="E32" s="71"/>
      <c r="F32" s="71"/>
    </row>
    <row r="33" ht="11.25"/>
    <row r="34" ht="11.25"/>
  </sheetData>
  <mergeCells count="3">
    <mergeCell ref="D27:I27"/>
    <mergeCell ref="D32:F32"/>
    <mergeCell ref="B3:F3"/>
  </mergeCells>
  <hyperlinks>
    <hyperlink ref="D32" location="'Hidden Worksheet'!A1" tooltip="Obviously, this text can be changed if macro is!" display="Critical Text 01"/>
    <hyperlink ref="B3" location="HL_Home" tooltip="Go to Table of Contents" display="HL_Home"/>
    <hyperlink ref="A4" location="$B$20" tooltip="Go to Top of Sheet" display="$B$20"/>
    <hyperlink ref="B4" location="Contents!A1" tooltip="Go to Previous Sheet" display="Contents!A1"/>
  </hyperlinks>
  <printOptions/>
  <pageMargins left="0.393700787401575" right="0.393700787401575" top="0.5905511811023625" bottom="0.9842519685039375" header="0" footer="0.3149606299212597"/>
  <pageSetup horizontalDpi="600" verticalDpi="600" orientation="landscape" paperSize="9" r:id="rId2"/>
  <headerFooter alignWithMargins="0">
    <oddFooter>&amp;L&amp;"Arial,Bold"&amp;7&amp;F
&amp;A
Printed: &amp;T on &amp;D&amp;C&amp;"Arial,Bold"&amp;10Page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3"/>
  <dimension ref="A1:A1"/>
  <sheetViews>
    <sheetView workbookViewId="0" topLeftCell="A1">
      <selection activeCell="A1" sqref="A1"/>
    </sheetView>
  </sheetViews>
  <sheetFormatPr defaultColWidth="9.33203125" defaultRowHeight="11.2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F20"/>
  <sheetViews>
    <sheetView showGridLines="0" workbookViewId="0" topLeftCell="A1">
      <selection activeCell="A1" sqref="A1"/>
    </sheetView>
  </sheetViews>
  <sheetFormatPr defaultColWidth="9.33203125" defaultRowHeight="11.25"/>
  <cols>
    <col min="1" max="2" width="10.83203125" style="0" customWidth="1"/>
    <col min="3" max="4" width="3.83203125" style="0" customWidth="1"/>
    <col min="5" max="16384" width="10.83203125" style="0" customWidth="1"/>
  </cols>
  <sheetData>
    <row r="1" ht="11.25">
      <c r="A1" s="6" t="s">
        <v>133</v>
      </c>
    </row>
    <row r="9" ht="18">
      <c r="C9" s="2" t="s">
        <v>134</v>
      </c>
    </row>
    <row r="10" ht="16.5">
      <c r="C10" s="35" t="s">
        <v>136</v>
      </c>
    </row>
    <row r="11" ht="15.75">
      <c r="C11" s="5" t="str">
        <f>Model_Name</f>
        <v>Hyperlinking to Chart Sheets - Example</v>
      </c>
    </row>
    <row r="12" spans="3:6" ht="11.25">
      <c r="C12" s="63" t="s">
        <v>2</v>
      </c>
      <c r="D12" s="63"/>
      <c r="E12" s="63"/>
      <c r="F12" s="63"/>
    </row>
    <row r="13" spans="3:4" ht="12.75">
      <c r="C13" s="11" t="s">
        <v>9</v>
      </c>
      <c r="D13" s="12" t="s">
        <v>10</v>
      </c>
    </row>
    <row r="17" ht="11.25">
      <c r="C17" s="3" t="s">
        <v>129</v>
      </c>
    </row>
    <row r="18" ht="11.25">
      <c r="C18" s="4" t="s">
        <v>130</v>
      </c>
    </row>
    <row r="19" ht="11.25">
      <c r="C19" s="4" t="s">
        <v>131</v>
      </c>
    </row>
    <row r="20" ht="11.25">
      <c r="C20" s="4" t="s">
        <v>132</v>
      </c>
    </row>
  </sheetData>
  <mergeCells count="1">
    <mergeCell ref="C12:F12"/>
  </mergeCells>
  <hyperlinks>
    <hyperlink ref="C12" location="HL_Home" tooltip="Go to Table of Contents" display="HL_Home"/>
    <hyperlink ref="C13" location="Output_SC!A1" tooltip="Go to Previous Sheet" display="Output_SC!A1"/>
    <hyperlink ref="D13" location="GL!A1" tooltip="Go to Next Sheet" display="GL!A1"/>
  </hyperlinks>
  <printOptions/>
  <pageMargins left="0.393700787401575" right="0.393700787401575" top="0.5905511811023625" bottom="0.9842519685039375" header="0" footer="0.3149606299212597"/>
  <pageSetup fitToHeight="1" fitToWidth="1" horizontalDpi="600" verticalDpi="600" orientation="landscape" paperSize="9" r:id="rId1"/>
  <headerFooter alignWithMargins="0">
    <oddFooter>&amp;L&amp;"Arial,Bold"&amp;7&amp;F
&amp;A
Printed: &amp;T on &amp;D&amp;C&amp;"Arial,Bold"&amp;10Page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M38"/>
  <sheetViews>
    <sheetView showGridLines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1" sqref="B1"/>
    </sheetView>
  </sheetViews>
  <sheetFormatPr defaultColWidth="9.33203125" defaultRowHeight="11.25"/>
  <cols>
    <col min="1" max="2" width="3.83203125" style="0" customWidth="1"/>
    <col min="3" max="3" width="30.83203125" style="0" customWidth="1"/>
    <col min="4" max="4" width="3.83203125" style="0" customWidth="1"/>
    <col min="5" max="5" width="15.83203125" style="0" customWidth="1"/>
    <col min="6" max="6" width="3.83203125" style="0" customWidth="1"/>
    <col min="7" max="7" width="30.83203125" style="0" customWidth="1"/>
    <col min="8" max="8" width="3.83203125" style="0" customWidth="1"/>
    <col min="9" max="9" width="15.83203125" style="0" customWidth="1"/>
    <col min="10" max="10" width="3.83203125" style="0" customWidth="1"/>
    <col min="11" max="11" width="30.83203125" style="0" customWidth="1"/>
    <col min="12" max="12" width="3.83203125" style="0" customWidth="1"/>
    <col min="13" max="13" width="20.83203125" style="0" customWidth="1"/>
    <col min="14" max="14" width="3.83203125" style="0" customWidth="1"/>
    <col min="15" max="15" width="30.83203125" style="0" customWidth="1"/>
    <col min="16" max="16" width="3.83203125" style="0" customWidth="1"/>
    <col min="17" max="17" width="30.83203125" style="0" customWidth="1"/>
    <col min="18" max="18" width="3.83203125" style="0" customWidth="1"/>
    <col min="19" max="19" width="30.83203125" style="0" customWidth="1"/>
    <col min="20" max="20" width="3.83203125" style="0" customWidth="1"/>
    <col min="21" max="21" width="30.83203125" style="0" customWidth="1"/>
    <col min="22" max="22" width="3.83203125" style="0" customWidth="1"/>
    <col min="23" max="23" width="30.83203125" style="0" customWidth="1"/>
    <col min="24" max="24" width="3.83203125" style="0" customWidth="1"/>
    <col min="25" max="25" width="30.83203125" style="0" customWidth="1"/>
    <col min="26" max="26" width="3.83203125" style="0" customWidth="1"/>
    <col min="27" max="27" width="30.83203125" style="0" customWidth="1"/>
    <col min="28" max="28" width="3.83203125" style="0" customWidth="1"/>
    <col min="29" max="29" width="30.83203125" style="0" customWidth="1"/>
    <col min="30" max="30" width="3.83203125" style="0" customWidth="1"/>
    <col min="31" max="31" width="30.83203125" style="0" customWidth="1"/>
    <col min="32" max="32" width="3.83203125" style="0" customWidth="1"/>
    <col min="33" max="33" width="30.83203125" style="0" customWidth="1"/>
    <col min="34" max="34" width="3.83203125" style="0" customWidth="1"/>
    <col min="35" max="35" width="30.83203125" style="0" customWidth="1"/>
    <col min="36" max="36" width="3.83203125" style="0" customWidth="1"/>
    <col min="37" max="37" width="30.83203125" style="0" customWidth="1"/>
    <col min="38" max="38" width="3.83203125" style="0" customWidth="1"/>
    <col min="39" max="39" width="30.83203125" style="0" customWidth="1"/>
    <col min="40" max="40" width="3.83203125" style="0" customWidth="1"/>
    <col min="41" max="41" width="30.83203125" style="0" customWidth="1"/>
    <col min="42" max="42" width="3.83203125" style="0" customWidth="1"/>
    <col min="43" max="43" width="30.83203125" style="0" customWidth="1"/>
    <col min="44" max="44" width="3.83203125" style="0" customWidth="1"/>
    <col min="45" max="45" width="30.83203125" style="0" customWidth="1"/>
    <col min="46" max="46" width="3.83203125" style="0" customWidth="1"/>
    <col min="47" max="47" width="30.83203125" style="0" customWidth="1"/>
    <col min="48" max="48" width="3.83203125" style="0" customWidth="1"/>
    <col min="49" max="49" width="30.83203125" style="0" customWidth="1"/>
    <col min="50" max="50" width="3.83203125" style="0" customWidth="1"/>
    <col min="51" max="51" width="30.83203125" style="0" customWidth="1"/>
    <col min="52" max="52" width="3.83203125" style="0" customWidth="1"/>
    <col min="53" max="53" width="30.83203125" style="0" customWidth="1"/>
    <col min="54" max="54" width="3.83203125" style="0" customWidth="1"/>
    <col min="55" max="55" width="30.83203125" style="0" customWidth="1"/>
    <col min="56" max="56" width="3.83203125" style="0" customWidth="1"/>
    <col min="57" max="57" width="30.83203125" style="0" customWidth="1"/>
    <col min="58" max="58" width="3.83203125" style="0" customWidth="1"/>
    <col min="59" max="59" width="30.83203125" style="0" customWidth="1"/>
    <col min="60" max="60" width="3.83203125" style="0" customWidth="1"/>
    <col min="61" max="61" width="30.83203125" style="0" customWidth="1"/>
    <col min="62" max="62" width="3.83203125" style="0" customWidth="1"/>
    <col min="63" max="63" width="30.83203125" style="0" customWidth="1"/>
    <col min="64" max="64" width="3.83203125" style="0" customWidth="1"/>
    <col min="65" max="65" width="30.83203125" style="0" customWidth="1"/>
    <col min="66" max="66" width="3.83203125" style="0" customWidth="1"/>
    <col min="67" max="67" width="30.83203125" style="0" customWidth="1"/>
    <col min="68" max="68" width="3.83203125" style="0" customWidth="1"/>
    <col min="69" max="69" width="30.83203125" style="0" customWidth="1"/>
    <col min="70" max="70" width="3.83203125" style="0" customWidth="1"/>
    <col min="71" max="71" width="30.83203125" style="0" customWidth="1"/>
    <col min="72" max="72" width="3.83203125" style="0" customWidth="1"/>
    <col min="73" max="73" width="30.83203125" style="0" customWidth="1"/>
    <col min="74" max="74" width="3.83203125" style="0" customWidth="1"/>
    <col min="75" max="75" width="30.83203125" style="0" customWidth="1"/>
    <col min="76" max="76" width="3.83203125" style="0" customWidth="1"/>
    <col min="77" max="77" width="30.83203125" style="0" customWidth="1"/>
    <col min="78" max="78" width="3.83203125" style="0" customWidth="1"/>
    <col min="79" max="79" width="30.83203125" style="0" customWidth="1"/>
    <col min="80" max="80" width="3.83203125" style="0" customWidth="1"/>
    <col min="81" max="81" width="30.83203125" style="0" customWidth="1"/>
    <col min="82" max="82" width="3.83203125" style="0" customWidth="1"/>
    <col min="83" max="83" width="30.83203125" style="0" customWidth="1"/>
    <col min="84" max="84" width="3.83203125" style="0" customWidth="1"/>
    <col min="85" max="85" width="30.83203125" style="0" customWidth="1"/>
    <col min="86" max="86" width="3.83203125" style="0" customWidth="1"/>
    <col min="87" max="87" width="30.83203125" style="0" customWidth="1"/>
    <col min="88" max="88" width="3.83203125" style="0" customWidth="1"/>
    <col min="89" max="89" width="30.83203125" style="0" customWidth="1"/>
    <col min="90" max="90" width="3.83203125" style="0" customWidth="1"/>
    <col min="91" max="91" width="30.83203125" style="0" customWidth="1"/>
    <col min="92" max="92" width="3.83203125" style="0" customWidth="1"/>
    <col min="93" max="93" width="30.83203125" style="0" customWidth="1"/>
    <col min="94" max="94" width="3.83203125" style="0" customWidth="1"/>
    <col min="95" max="95" width="30.83203125" style="0" customWidth="1"/>
    <col min="96" max="96" width="3.83203125" style="0" customWidth="1"/>
    <col min="97" max="97" width="30.83203125" style="0" customWidth="1"/>
    <col min="98" max="98" width="3.83203125" style="0" customWidth="1"/>
    <col min="99" max="99" width="30.83203125" style="0" customWidth="1"/>
    <col min="100" max="100" width="3.83203125" style="0" customWidth="1"/>
    <col min="101" max="101" width="30.83203125" style="0" customWidth="1"/>
    <col min="102" max="102" width="3.83203125" style="0" customWidth="1"/>
    <col min="103" max="103" width="30.83203125" style="0" customWidth="1"/>
    <col min="104" max="104" width="3.83203125" style="0" customWidth="1"/>
    <col min="105" max="105" width="30.83203125" style="0" customWidth="1"/>
    <col min="106" max="106" width="3.83203125" style="0" customWidth="1"/>
    <col min="107" max="107" width="30.83203125" style="0" customWidth="1"/>
    <col min="108" max="108" width="3.83203125" style="0" customWidth="1"/>
    <col min="109" max="109" width="30.83203125" style="0" customWidth="1"/>
    <col min="110" max="110" width="3.83203125" style="0" customWidth="1"/>
    <col min="111" max="111" width="30.83203125" style="0" customWidth="1"/>
    <col min="112" max="112" width="3.83203125" style="0" customWidth="1"/>
    <col min="113" max="113" width="30.83203125" style="0" customWidth="1"/>
    <col min="114" max="114" width="3.83203125" style="0" customWidth="1"/>
    <col min="115" max="115" width="30.83203125" style="0" customWidth="1"/>
    <col min="116" max="116" width="3.83203125" style="0" customWidth="1"/>
    <col min="117" max="117" width="30.83203125" style="0" customWidth="1"/>
    <col min="118" max="118" width="3.83203125" style="0" customWidth="1"/>
    <col min="119" max="119" width="30.83203125" style="0" customWidth="1"/>
    <col min="120" max="120" width="3.83203125" style="0" customWidth="1"/>
    <col min="121" max="121" width="30.83203125" style="0" customWidth="1"/>
    <col min="122" max="122" width="3.83203125" style="0" customWidth="1"/>
    <col min="123" max="123" width="30.83203125" style="0" customWidth="1"/>
    <col min="124" max="124" width="3.83203125" style="0" customWidth="1"/>
    <col min="125" max="125" width="30.83203125" style="0" customWidth="1"/>
    <col min="126" max="126" width="3.83203125" style="0" customWidth="1"/>
    <col min="127" max="127" width="30.83203125" style="0" customWidth="1"/>
    <col min="128" max="128" width="3.83203125" style="0" customWidth="1"/>
    <col min="129" max="129" width="30.83203125" style="0" customWidth="1"/>
    <col min="130" max="130" width="3.83203125" style="0" customWidth="1"/>
    <col min="131" max="131" width="30.83203125" style="0" customWidth="1"/>
    <col min="132" max="132" width="3.83203125" style="0" customWidth="1"/>
    <col min="133" max="133" width="30.83203125" style="0" customWidth="1"/>
    <col min="134" max="134" width="3.83203125" style="0" customWidth="1"/>
    <col min="135" max="135" width="30.83203125" style="0" customWidth="1"/>
    <col min="136" max="136" width="3.83203125" style="0" customWidth="1"/>
    <col min="137" max="137" width="30.83203125" style="0" customWidth="1"/>
    <col min="138" max="138" width="3.83203125" style="0" customWidth="1"/>
    <col min="139" max="139" width="30.83203125" style="0" customWidth="1"/>
    <col min="140" max="140" width="3.83203125" style="0" customWidth="1"/>
    <col min="141" max="141" width="30.83203125" style="0" customWidth="1"/>
    <col min="142" max="142" width="3.83203125" style="0" customWidth="1"/>
    <col min="143" max="143" width="30.83203125" style="0" customWidth="1"/>
    <col min="144" max="144" width="3.83203125" style="0" customWidth="1"/>
    <col min="145" max="145" width="30.83203125" style="0" customWidth="1"/>
    <col min="146" max="146" width="3.83203125" style="0" customWidth="1"/>
    <col min="147" max="147" width="30.83203125" style="0" customWidth="1"/>
    <col min="148" max="148" width="3.83203125" style="0" customWidth="1"/>
    <col min="149" max="149" width="30.83203125" style="0" customWidth="1"/>
    <col min="150" max="150" width="3.83203125" style="0" customWidth="1"/>
    <col min="151" max="151" width="30.83203125" style="0" customWidth="1"/>
    <col min="152" max="152" width="3.83203125" style="0" customWidth="1"/>
    <col min="153" max="153" width="30.83203125" style="0" customWidth="1"/>
    <col min="154" max="154" width="3.83203125" style="0" customWidth="1"/>
    <col min="155" max="155" width="30.83203125" style="0" customWidth="1"/>
    <col min="156" max="156" width="3.83203125" style="0" customWidth="1"/>
    <col min="157" max="157" width="30.83203125" style="0" customWidth="1"/>
    <col min="158" max="158" width="3.83203125" style="0" customWidth="1"/>
    <col min="159" max="159" width="30.83203125" style="0" customWidth="1"/>
    <col min="160" max="160" width="3.83203125" style="0" customWidth="1"/>
    <col min="161" max="161" width="30.83203125" style="0" customWidth="1"/>
    <col min="162" max="162" width="3.83203125" style="0" customWidth="1"/>
    <col min="163" max="163" width="30.83203125" style="0" customWidth="1"/>
    <col min="164" max="164" width="3.83203125" style="0" customWidth="1"/>
    <col min="165" max="165" width="30.83203125" style="0" customWidth="1"/>
    <col min="166" max="166" width="3.83203125" style="0" customWidth="1"/>
    <col min="167" max="167" width="30.83203125" style="0" customWidth="1"/>
    <col min="168" max="168" width="3.83203125" style="0" customWidth="1"/>
    <col min="169" max="169" width="30.83203125" style="0" customWidth="1"/>
    <col min="170" max="170" width="3.83203125" style="0" customWidth="1"/>
    <col min="171" max="171" width="30.83203125" style="0" customWidth="1"/>
    <col min="172" max="172" width="3.83203125" style="0" customWidth="1"/>
    <col min="173" max="173" width="30.83203125" style="0" customWidth="1"/>
    <col min="174" max="174" width="3.83203125" style="0" customWidth="1"/>
    <col min="175" max="175" width="30.83203125" style="0" customWidth="1"/>
    <col min="176" max="176" width="3.83203125" style="0" customWidth="1"/>
    <col min="177" max="177" width="30.83203125" style="0" customWidth="1"/>
    <col min="178" max="178" width="3.83203125" style="0" customWidth="1"/>
    <col min="179" max="179" width="30.83203125" style="0" customWidth="1"/>
    <col min="180" max="180" width="3.83203125" style="0" customWidth="1"/>
    <col min="181" max="181" width="30.83203125" style="0" customWidth="1"/>
    <col min="182" max="182" width="3.83203125" style="0" customWidth="1"/>
    <col min="183" max="183" width="30.83203125" style="0" customWidth="1"/>
    <col min="184" max="184" width="3.83203125" style="0" customWidth="1"/>
    <col min="185" max="185" width="30.83203125" style="0" customWidth="1"/>
    <col min="186" max="186" width="3.83203125" style="0" customWidth="1"/>
    <col min="187" max="187" width="30.83203125" style="0" customWidth="1"/>
    <col min="188" max="188" width="3.83203125" style="0" customWidth="1"/>
    <col min="189" max="189" width="30.83203125" style="0" customWidth="1"/>
    <col min="190" max="190" width="3.83203125" style="0" customWidth="1"/>
    <col min="191" max="191" width="30.83203125" style="0" customWidth="1"/>
    <col min="192" max="192" width="3.83203125" style="0" customWidth="1"/>
    <col min="193" max="193" width="30.83203125" style="0" customWidth="1"/>
    <col min="194" max="194" width="3.83203125" style="0" customWidth="1"/>
    <col min="195" max="195" width="30.83203125" style="0" customWidth="1"/>
    <col min="196" max="196" width="3.83203125" style="0" customWidth="1"/>
    <col min="197" max="197" width="30.83203125" style="0" customWidth="1"/>
    <col min="198" max="198" width="3.83203125" style="0" customWidth="1"/>
    <col min="199" max="199" width="30.83203125" style="0" customWidth="1"/>
    <col min="200" max="200" width="3.83203125" style="0" customWidth="1"/>
    <col min="201" max="201" width="30.83203125" style="0" customWidth="1"/>
    <col min="202" max="202" width="3.83203125" style="0" customWidth="1"/>
    <col min="203" max="203" width="30.83203125" style="0" customWidth="1"/>
    <col min="204" max="204" width="3.83203125" style="0" customWidth="1"/>
    <col min="205" max="205" width="30.83203125" style="0" customWidth="1"/>
    <col min="206" max="206" width="3.83203125" style="0" customWidth="1"/>
    <col min="207" max="207" width="30.83203125" style="0" customWidth="1"/>
    <col min="208" max="208" width="3.83203125" style="0" customWidth="1"/>
    <col min="209" max="209" width="30.83203125" style="0" customWidth="1"/>
    <col min="210" max="210" width="3.83203125" style="0" customWidth="1"/>
    <col min="211" max="211" width="30.83203125" style="0" customWidth="1"/>
    <col min="212" max="212" width="3.83203125" style="0" customWidth="1"/>
    <col min="213" max="213" width="30.83203125" style="0" customWidth="1"/>
    <col min="214" max="214" width="3.83203125" style="0" customWidth="1"/>
    <col min="215" max="215" width="30.83203125" style="0" customWidth="1"/>
    <col min="216" max="216" width="3.83203125" style="0" customWidth="1"/>
    <col min="217" max="217" width="30.83203125" style="0" customWidth="1"/>
    <col min="218" max="218" width="3.83203125" style="0" customWidth="1"/>
    <col min="219" max="219" width="30.83203125" style="0" customWidth="1"/>
    <col min="220" max="220" width="3.83203125" style="0" customWidth="1"/>
    <col min="221" max="221" width="30.83203125" style="0" customWidth="1"/>
    <col min="222" max="222" width="3.83203125" style="0" customWidth="1"/>
    <col min="223" max="223" width="30.83203125" style="0" customWidth="1"/>
    <col min="224" max="224" width="3.83203125" style="0" customWidth="1"/>
    <col min="225" max="225" width="30.83203125" style="0" customWidth="1"/>
    <col min="226" max="226" width="3.83203125" style="0" customWidth="1"/>
    <col min="227" max="227" width="30.83203125" style="0" customWidth="1"/>
    <col min="228" max="228" width="3.83203125" style="0" customWidth="1"/>
    <col min="229" max="229" width="30.83203125" style="0" customWidth="1"/>
    <col min="230" max="230" width="3.83203125" style="0" customWidth="1"/>
    <col min="231" max="231" width="30.83203125" style="0" customWidth="1"/>
    <col min="232" max="232" width="3.83203125" style="0" customWidth="1"/>
    <col min="233" max="233" width="30.83203125" style="0" customWidth="1"/>
    <col min="234" max="234" width="3.83203125" style="0" customWidth="1"/>
    <col min="235" max="235" width="30.83203125" style="0" customWidth="1"/>
    <col min="236" max="236" width="3.83203125" style="0" customWidth="1"/>
    <col min="237" max="237" width="30.83203125" style="0" customWidth="1"/>
    <col min="238" max="238" width="3.83203125" style="0" customWidth="1"/>
    <col min="239" max="239" width="30.83203125" style="0" customWidth="1"/>
    <col min="240" max="240" width="3.83203125" style="0" customWidth="1"/>
    <col min="241" max="241" width="30.83203125" style="0" customWidth="1"/>
    <col min="242" max="242" width="3.83203125" style="0" customWidth="1"/>
    <col min="243" max="243" width="30.83203125" style="0" customWidth="1"/>
    <col min="244" max="244" width="3.83203125" style="0" customWidth="1"/>
    <col min="245" max="245" width="30.83203125" style="0" customWidth="1"/>
    <col min="246" max="246" width="3.83203125" style="0" customWidth="1"/>
    <col min="247" max="247" width="30.83203125" style="0" customWidth="1"/>
    <col min="248" max="248" width="3.83203125" style="0" customWidth="1"/>
    <col min="249" max="249" width="30.83203125" style="0" customWidth="1"/>
    <col min="250" max="250" width="3.83203125" style="0" customWidth="1"/>
    <col min="251" max="251" width="30.83203125" style="0" customWidth="1"/>
    <col min="252" max="252" width="3.83203125" style="0" customWidth="1"/>
    <col min="253" max="253" width="30.83203125" style="0" customWidth="1"/>
    <col min="254" max="254" width="3.83203125" style="0" customWidth="1"/>
    <col min="255" max="255" width="30.83203125" style="0" customWidth="1"/>
    <col min="256" max="16384" width="3.83203125" style="0" customWidth="1"/>
  </cols>
  <sheetData>
    <row r="1" spans="1:2" ht="18">
      <c r="A1" s="6" t="s">
        <v>114</v>
      </c>
      <c r="B1" s="2" t="s">
        <v>8</v>
      </c>
    </row>
    <row r="2" ht="15.75">
      <c r="B2" s="5" t="str">
        <f>Model_Name</f>
        <v>Hyperlinking to Chart Sheets - Example</v>
      </c>
    </row>
    <row r="3" spans="2:3" ht="11.25">
      <c r="B3" s="63" t="s">
        <v>2</v>
      </c>
      <c r="C3" s="63"/>
    </row>
    <row r="4" spans="1:3" ht="12.75">
      <c r="A4" s="8" t="s">
        <v>5</v>
      </c>
      <c r="B4" s="11" t="s">
        <v>9</v>
      </c>
      <c r="C4" s="12"/>
    </row>
    <row r="5" ht="11.25">
      <c r="B5" s="7"/>
    </row>
    <row r="7" spans="2:13" ht="12.75">
      <c r="B7" s="9" t="s">
        <v>11</v>
      </c>
      <c r="E7" s="9" t="s">
        <v>12</v>
      </c>
      <c r="F7" s="9" t="s">
        <v>56</v>
      </c>
      <c r="I7" s="9" t="s">
        <v>12</v>
      </c>
      <c r="J7" s="9" t="s">
        <v>87</v>
      </c>
      <c r="M7" s="9" t="s">
        <v>12</v>
      </c>
    </row>
    <row r="9" spans="3:13" ht="11.25">
      <c r="C9" s="13" t="s">
        <v>13</v>
      </c>
      <c r="E9" s="4" t="s">
        <v>14</v>
      </c>
      <c r="G9" s="13" t="s">
        <v>57</v>
      </c>
      <c r="I9" s="4" t="s">
        <v>58</v>
      </c>
      <c r="K9" s="13" t="s">
        <v>88</v>
      </c>
      <c r="M9" s="4" t="s">
        <v>89</v>
      </c>
    </row>
    <row r="10" spans="3:13" ht="11.25">
      <c r="C10" s="14" t="s">
        <v>15</v>
      </c>
      <c r="E10" s="4" t="s">
        <v>16</v>
      </c>
      <c r="G10" s="14" t="s">
        <v>59</v>
      </c>
      <c r="I10" s="4" t="s">
        <v>60</v>
      </c>
      <c r="K10" s="14" t="s">
        <v>90</v>
      </c>
      <c r="M10" s="4" t="s">
        <v>91</v>
      </c>
    </row>
    <row r="11" spans="3:13" ht="11.25">
      <c r="C11" s="14" t="s">
        <v>17</v>
      </c>
      <c r="E11" s="4" t="s">
        <v>18</v>
      </c>
      <c r="G11" s="14" t="s">
        <v>61</v>
      </c>
      <c r="I11" s="4" t="s">
        <v>62</v>
      </c>
      <c r="K11" s="14" t="s">
        <v>92</v>
      </c>
      <c r="M11" s="4" t="s">
        <v>93</v>
      </c>
    </row>
    <row r="12" spans="3:13" ht="11.25">
      <c r="C12" s="14" t="s">
        <v>19</v>
      </c>
      <c r="E12" s="4" t="s">
        <v>20</v>
      </c>
      <c r="G12" s="14" t="s">
        <v>63</v>
      </c>
      <c r="I12" s="4" t="s">
        <v>64</v>
      </c>
      <c r="K12" s="14" t="s">
        <v>94</v>
      </c>
      <c r="M12" s="4" t="s">
        <v>95</v>
      </c>
    </row>
    <row r="13" spans="3:13" ht="11.25">
      <c r="C13" s="14" t="s">
        <v>21</v>
      </c>
      <c r="E13" s="4" t="s">
        <v>22</v>
      </c>
      <c r="G13" s="14" t="s">
        <v>65</v>
      </c>
      <c r="I13" s="4" t="s">
        <v>66</v>
      </c>
      <c r="K13" s="14" t="s">
        <v>96</v>
      </c>
      <c r="M13" s="4" t="s">
        <v>97</v>
      </c>
    </row>
    <row r="14" spans="3:5" ht="11.25">
      <c r="C14" s="14" t="s">
        <v>23</v>
      </c>
      <c r="E14" s="4" t="s">
        <v>23</v>
      </c>
    </row>
    <row r="15" spans="3:5" ht="11.25">
      <c r="C15" s="14" t="s">
        <v>24</v>
      </c>
      <c r="E15" s="4" t="s">
        <v>25</v>
      </c>
    </row>
    <row r="16" spans="3:13" ht="12.75">
      <c r="C16" s="14" t="s">
        <v>26</v>
      </c>
      <c r="E16" s="4" t="s">
        <v>27</v>
      </c>
      <c r="F16" s="9" t="s">
        <v>67</v>
      </c>
      <c r="I16" s="9" t="s">
        <v>12</v>
      </c>
      <c r="J16" s="9" t="s">
        <v>98</v>
      </c>
      <c r="M16" s="9" t="s">
        <v>12</v>
      </c>
    </row>
    <row r="17" spans="3:5" ht="11.25">
      <c r="C17" s="14" t="s">
        <v>28</v>
      </c>
      <c r="E17" s="4" t="s">
        <v>29</v>
      </c>
    </row>
    <row r="18" spans="3:13" ht="11.25">
      <c r="C18" s="14" t="s">
        <v>30</v>
      </c>
      <c r="E18" s="4" t="s">
        <v>31</v>
      </c>
      <c r="G18" s="13" t="s">
        <v>68</v>
      </c>
      <c r="I18" s="4" t="s">
        <v>69</v>
      </c>
      <c r="K18" s="13" t="s">
        <v>99</v>
      </c>
      <c r="M18" s="4"/>
    </row>
    <row r="19" spans="3:13" ht="11.25">
      <c r="C19" s="14" t="s">
        <v>32</v>
      </c>
      <c r="E19" s="4" t="s">
        <v>33</v>
      </c>
      <c r="G19" s="14" t="s">
        <v>70</v>
      </c>
      <c r="I19" s="4" t="s">
        <v>71</v>
      </c>
      <c r="K19" s="15">
        <v>60</v>
      </c>
      <c r="M19" s="4" t="s">
        <v>100</v>
      </c>
    </row>
    <row r="20" spans="3:13" ht="11.25">
      <c r="C20" s="14" t="s">
        <v>34</v>
      </c>
      <c r="E20" s="4" t="s">
        <v>35</v>
      </c>
      <c r="G20" s="14" t="s">
        <v>50</v>
      </c>
      <c r="I20" s="4" t="s">
        <v>72</v>
      </c>
      <c r="K20" s="15">
        <v>60</v>
      </c>
      <c r="M20" s="4" t="s">
        <v>101</v>
      </c>
    </row>
    <row r="21" spans="3:13" ht="11.25">
      <c r="C21" s="14" t="s">
        <v>36</v>
      </c>
      <c r="E21" s="4" t="s">
        <v>37</v>
      </c>
      <c r="G21" s="14" t="s">
        <v>39</v>
      </c>
      <c r="I21" s="4" t="s">
        <v>73</v>
      </c>
      <c r="K21" s="15">
        <v>24</v>
      </c>
      <c r="M21" s="4" t="s">
        <v>102</v>
      </c>
    </row>
    <row r="22" spans="7:13" ht="11.25">
      <c r="G22" s="14" t="s">
        <v>13</v>
      </c>
      <c r="I22" s="4" t="s">
        <v>74</v>
      </c>
      <c r="K22" s="15">
        <v>7</v>
      </c>
      <c r="M22" s="4" t="s">
        <v>103</v>
      </c>
    </row>
    <row r="23" spans="11:13" ht="11.25">
      <c r="K23" s="15">
        <v>52</v>
      </c>
      <c r="M23" s="4" t="s">
        <v>104</v>
      </c>
    </row>
    <row r="24" spans="2:13" ht="12.75">
      <c r="B24" s="9" t="s">
        <v>38</v>
      </c>
      <c r="E24" s="9" t="s">
        <v>12</v>
      </c>
      <c r="K24" s="15">
        <v>3</v>
      </c>
      <c r="M24" s="4" t="s">
        <v>105</v>
      </c>
    </row>
    <row r="25" spans="6:13" ht="12.75">
      <c r="F25" s="9" t="s">
        <v>75</v>
      </c>
      <c r="I25" s="9" t="s">
        <v>12</v>
      </c>
      <c r="K25" s="15">
        <v>6</v>
      </c>
      <c r="M25" s="4" t="s">
        <v>106</v>
      </c>
    </row>
    <row r="26" spans="3:5" ht="11.25">
      <c r="C26" s="13" t="s">
        <v>39</v>
      </c>
      <c r="E26" s="4" t="s">
        <v>40</v>
      </c>
    </row>
    <row r="27" spans="3:9" ht="11.25">
      <c r="C27" s="14" t="s">
        <v>41</v>
      </c>
      <c r="E27" s="4" t="s">
        <v>42</v>
      </c>
      <c r="G27" s="13" t="s">
        <v>76</v>
      </c>
      <c r="I27" s="4" t="s">
        <v>77</v>
      </c>
    </row>
    <row r="28" spans="3:13" ht="12.75">
      <c r="C28" s="14" t="s">
        <v>43</v>
      </c>
      <c r="E28" s="4" t="s">
        <v>44</v>
      </c>
      <c r="G28" s="15">
        <v>1</v>
      </c>
      <c r="I28" s="4" t="s">
        <v>78</v>
      </c>
      <c r="J28" s="9" t="s">
        <v>107</v>
      </c>
      <c r="M28" s="9" t="s">
        <v>12</v>
      </c>
    </row>
    <row r="29" spans="3:9" ht="11.25">
      <c r="C29" s="14" t="s">
        <v>45</v>
      </c>
      <c r="E29" s="4" t="s">
        <v>46</v>
      </c>
      <c r="G29" s="15">
        <v>2</v>
      </c>
      <c r="I29" s="4" t="s">
        <v>79</v>
      </c>
    </row>
    <row r="30" spans="3:13" ht="11.25">
      <c r="C30" s="14" t="s">
        <v>47</v>
      </c>
      <c r="E30" s="4" t="s">
        <v>48</v>
      </c>
      <c r="G30" s="15">
        <v>4</v>
      </c>
      <c r="I30" s="4" t="s">
        <v>80</v>
      </c>
      <c r="K30" s="13" t="s">
        <v>108</v>
      </c>
      <c r="M30" s="4"/>
    </row>
    <row r="31" spans="7:13" ht="11.25">
      <c r="G31" s="15">
        <v>12</v>
      </c>
      <c r="I31" s="4" t="s">
        <v>81</v>
      </c>
      <c r="K31" s="15">
        <v>10</v>
      </c>
      <c r="M31" s="4" t="s">
        <v>109</v>
      </c>
    </row>
    <row r="32" spans="11:13" ht="11.25">
      <c r="K32" s="15">
        <v>100</v>
      </c>
      <c r="M32" s="4" t="s">
        <v>110</v>
      </c>
    </row>
    <row r="33" spans="2:13" ht="12.75">
      <c r="B33" s="9" t="s">
        <v>49</v>
      </c>
      <c r="E33" s="9" t="s">
        <v>12</v>
      </c>
      <c r="K33" s="15">
        <v>1000</v>
      </c>
      <c r="M33" s="4" t="s">
        <v>111</v>
      </c>
    </row>
    <row r="34" spans="6:13" ht="12.75">
      <c r="F34" s="9" t="s">
        <v>82</v>
      </c>
      <c r="I34" s="9" t="s">
        <v>12</v>
      </c>
      <c r="K34" s="15">
        <v>1000000</v>
      </c>
      <c r="M34" s="4" t="s">
        <v>112</v>
      </c>
    </row>
    <row r="35" spans="3:13" ht="11.25">
      <c r="C35" s="13" t="s">
        <v>50</v>
      </c>
      <c r="E35" s="4" t="s">
        <v>51</v>
      </c>
      <c r="K35" s="15">
        <v>1000000000</v>
      </c>
      <c r="M35" s="4" t="s">
        <v>113</v>
      </c>
    </row>
    <row r="36" spans="3:9" ht="11.25">
      <c r="C36" s="14" t="s">
        <v>52</v>
      </c>
      <c r="E36" s="4" t="s">
        <v>53</v>
      </c>
      <c r="G36" s="13" t="s">
        <v>83</v>
      </c>
      <c r="I36" s="4" t="s">
        <v>84</v>
      </c>
    </row>
    <row r="37" spans="3:9" ht="11.25">
      <c r="C37" s="14" t="s">
        <v>54</v>
      </c>
      <c r="E37" s="4" t="s">
        <v>55</v>
      </c>
      <c r="G37" s="14" t="s">
        <v>85</v>
      </c>
      <c r="I37" s="4" t="s">
        <v>85</v>
      </c>
    </row>
    <row r="38" spans="7:9" ht="11.25">
      <c r="G38" s="14" t="s">
        <v>86</v>
      </c>
      <c r="I38" s="4" t="s">
        <v>86</v>
      </c>
    </row>
  </sheetData>
  <mergeCells count="1">
    <mergeCell ref="B3:C3"/>
  </mergeCells>
  <hyperlinks>
    <hyperlink ref="B3" location="HL_Home" tooltip="Go to Table of Contents" display="HL_Home"/>
    <hyperlink ref="A4" location="$B$5" tooltip="Go to Top of Sheet" display="$B$5"/>
    <hyperlink ref="B4" location="Lookup_SC!A1" tooltip="Go to Previous Sheet" display="Lookup_SC!A1"/>
  </hyperlinks>
  <printOptions/>
  <pageMargins left="0.393700787401575" right="0.393700787401575" top="0.5905511811023625" bottom="0.9842519685039375" header="0" footer="0.3149606299212597"/>
  <pageSetup fitToHeight="1" fitToWidth="1" horizontalDpi="600" verticalDpi="600" orientation="landscape" paperSize="9" scale="95" r:id="rId1"/>
  <headerFooter alignWithMargins="0">
    <oddFooter>&amp;L&amp;"Arial,Bold"&amp;7&amp;F
&amp;A
Printed: &amp;T on &amp;D&amp;C&amp;"Arial,Bold"&amp;10Page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Dr Liam Bastick</cp:lastModifiedBy>
  <cp:lastPrinted>2009-10-20T06:42:52Z</cp:lastPrinted>
  <dcterms:created xsi:type="dcterms:W3CDTF">2009-10-20T06:20:54Z</dcterms:created>
  <dcterms:modified xsi:type="dcterms:W3CDTF">2010-04-04T20:49:41Z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