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C:\Users\Tim Heng\Dropbox\SumProduct\Training\Financial Modelling Book 2\Final screenshots and files\Chapter 02 - 2.5 to 2.9 excl 2.8\"/>
    </mc:Choice>
  </mc:AlternateContent>
  <xr:revisionPtr revIDLastSave="0" documentId="8_{7C997C67-D7AD-44F1-9ED3-050C919BB99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Walnut Ma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1" l="1"/>
  <c r="H13" i="1"/>
  <c r="J27" i="1"/>
  <c r="J33" i="1"/>
  <c r="J34" i="1"/>
  <c r="J31" i="1"/>
  <c r="J36" i="1"/>
  <c r="J37" i="1"/>
  <c r="J39" i="1"/>
  <c r="J32" i="1"/>
  <c r="J35" i="1"/>
  <c r="H27" i="1" l="1"/>
  <c r="H34" i="1"/>
  <c r="H39" i="1"/>
  <c r="H31" i="1" l="1"/>
  <c r="H32" i="1"/>
  <c r="H33" i="1" s="1"/>
  <c r="H35" i="1" s="1"/>
  <c r="H36" i="1"/>
  <c r="H37" i="1" s="1"/>
</calcChain>
</file>

<file path=xl/sharedStrings.xml><?xml version="1.0" encoding="utf-8"?>
<sst xmlns="http://schemas.openxmlformats.org/spreadsheetml/2006/main" count="28" uniqueCount="28">
  <si>
    <t>Direct materials</t>
  </si>
  <si>
    <t>US$</t>
  </si>
  <si>
    <t>Direct labour</t>
  </si>
  <si>
    <t>Variable overheads</t>
  </si>
  <si>
    <t>Total variable cost</t>
  </si>
  <si>
    <t>Fixed costs</t>
  </si>
  <si>
    <t>Manufacturing</t>
  </si>
  <si>
    <t>Marketing, distribution and customer service</t>
  </si>
  <si>
    <t>Total fixed costs</t>
  </si>
  <si>
    <t>Selling price</t>
  </si>
  <si>
    <t>Expected sales</t>
  </si>
  <si>
    <t>Tax rate</t>
  </si>
  <si>
    <t>Expected Sales Units</t>
  </si>
  <si>
    <t>P&amp;L</t>
  </si>
  <si>
    <t>Sales</t>
  </si>
  <si>
    <t>COGS</t>
  </si>
  <si>
    <t>Gross Profit</t>
  </si>
  <si>
    <t>Fixed Costs</t>
  </si>
  <si>
    <t>NPBT</t>
  </si>
  <si>
    <t>Tax</t>
  </si>
  <si>
    <t>NPAT</t>
  </si>
  <si>
    <t>Breakeven</t>
  </si>
  <si>
    <t>You are a manufacturer of quality handmade toilet rolls, even though the bottom fell out of the market recently.</t>
  </si>
  <si>
    <t>Competition is getting more fierce as a consequence, so more needs to be spent on marketing.</t>
  </si>
  <si>
    <t>To assist decision-making, last year's data is available:</t>
  </si>
  <si>
    <t>Lou Rawls Toiletries</t>
  </si>
  <si>
    <t>Variable cost per toilet roll pack</t>
  </si>
  <si>
    <t>Target NPAT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</si>
</sst>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;[Red]\-&quot;$&quot;#,##0"/>
    <numFmt numFmtId="41" formatCode="_-* #,##0_-;\-* #,##0_-;_-* &quot;-&quot;_-;_-@_-"/>
    <numFmt numFmtId="43" formatCode="_-* #,##0.00_-;\-* #,##0.00_-;_-* &quot;-&quot;??_-;_-@_-"/>
    <numFmt numFmtId="164" formatCode="#,##0_);[Red]\(#,##0\);\-_)"/>
    <numFmt numFmtId="165" formatCode="\$#,##0_);[Red]\(\$#,##0\);\-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3" fontId="2" fillId="0" borderId="1" xfId="1" applyFont="1" applyBorder="1"/>
    <xf numFmtId="41" fontId="2" fillId="0" borderId="1" xfId="2" applyFont="1" applyBorder="1"/>
    <xf numFmtId="0" fontId="3" fillId="0" borderId="0" xfId="0" applyFont="1"/>
    <xf numFmtId="41" fontId="0" fillId="0" borderId="0" xfId="2" applyFont="1"/>
    <xf numFmtId="0" fontId="5" fillId="0" borderId="0" xfId="0" applyFont="1"/>
    <xf numFmtId="164" fontId="0" fillId="0" borderId="0" xfId="2" applyNumberFormat="1" applyFont="1"/>
    <xf numFmtId="165" fontId="0" fillId="0" borderId="0" xfId="0" applyNumberFormat="1"/>
    <xf numFmtId="165" fontId="0" fillId="0" borderId="2" xfId="0" applyNumberFormat="1" applyBorder="1"/>
    <xf numFmtId="165" fontId="2" fillId="0" borderId="0" xfId="0" applyNumberFormat="1" applyFont="1"/>
    <xf numFmtId="43" fontId="6" fillId="2" borderId="0" xfId="1" applyFont="1" applyFill="1"/>
    <xf numFmtId="41" fontId="6" fillId="2" borderId="0" xfId="2" applyFont="1" applyFill="1"/>
    <xf numFmtId="6" fontId="6" fillId="2" borderId="0" xfId="2" applyNumberFormat="1" applyFont="1" applyFill="1"/>
    <xf numFmtId="9" fontId="6" fillId="2" borderId="0" xfId="3" applyFont="1" applyFill="1"/>
    <xf numFmtId="6" fontId="4" fillId="3" borderId="3" xfId="2" applyNumberFormat="1" applyFont="1" applyFill="1" applyBorder="1"/>
  </cellXfs>
  <cellStyles count="4">
    <cellStyle name="Comma" xfId="1" builtinId="3"/>
    <cellStyle name="Comma [0]" xfId="2" builtinId="6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showGridLines="0" tabSelected="1" workbookViewId="0"/>
  </sheetViews>
  <sheetFormatPr defaultRowHeight="15" x14ac:dyDescent="0.25"/>
  <cols>
    <col min="2" max="2" width="3.7109375" customWidth="1"/>
    <col min="8" max="8" width="11.5703125" bestFit="1" customWidth="1"/>
    <col min="10" max="10" width="10.5703125" bestFit="1" customWidth="1"/>
    <col min="12" max="12" width="10.5703125" bestFit="1" customWidth="1"/>
  </cols>
  <sheetData>
    <row r="1" spans="1:8" ht="28.5" x14ac:dyDescent="0.45">
      <c r="A1" s="6" t="s">
        <v>25</v>
      </c>
    </row>
    <row r="3" spans="1:8" x14ac:dyDescent="0.25">
      <c r="B3" t="s">
        <v>22</v>
      </c>
    </row>
    <row r="4" spans="1:8" x14ac:dyDescent="0.25">
      <c r="B4" t="s">
        <v>23</v>
      </c>
    </row>
    <row r="5" spans="1:8" x14ac:dyDescent="0.25">
      <c r="B5" t="s">
        <v>24</v>
      </c>
    </row>
    <row r="7" spans="1:8" x14ac:dyDescent="0.25">
      <c r="H7" s="3" t="s">
        <v>1</v>
      </c>
    </row>
    <row r="8" spans="1:8" x14ac:dyDescent="0.25">
      <c r="B8" s="1" t="s">
        <v>26</v>
      </c>
      <c r="H8" s="2"/>
    </row>
    <row r="10" spans="1:8" x14ac:dyDescent="0.25">
      <c r="C10" t="s">
        <v>0</v>
      </c>
      <c r="H10" s="13">
        <v>3.25</v>
      </c>
    </row>
    <row r="11" spans="1:8" x14ac:dyDescent="0.25">
      <c r="C11" t="s">
        <v>2</v>
      </c>
      <c r="H11" s="13">
        <v>8</v>
      </c>
    </row>
    <row r="12" spans="1:8" x14ac:dyDescent="0.25">
      <c r="C12" t="s">
        <v>3</v>
      </c>
      <c r="H12" s="13">
        <v>2.5</v>
      </c>
    </row>
    <row r="13" spans="1:8" x14ac:dyDescent="0.25">
      <c r="C13" s="1" t="s">
        <v>4</v>
      </c>
      <c r="H13" s="4">
        <f>SUM(H10:H12)</f>
        <v>13.75</v>
      </c>
    </row>
    <row r="15" spans="1:8" x14ac:dyDescent="0.25">
      <c r="B15" s="1" t="s">
        <v>5</v>
      </c>
    </row>
    <row r="17" spans="2:10" x14ac:dyDescent="0.25">
      <c r="C17" t="s">
        <v>6</v>
      </c>
      <c r="H17" s="14">
        <v>25000</v>
      </c>
    </row>
    <row r="18" spans="2:10" x14ac:dyDescent="0.25">
      <c r="C18" t="s">
        <v>7</v>
      </c>
      <c r="H18" s="14">
        <v>110000</v>
      </c>
    </row>
    <row r="19" spans="2:10" x14ac:dyDescent="0.25">
      <c r="C19" s="1" t="s">
        <v>8</v>
      </c>
      <c r="H19" s="5">
        <f>SUM(H17:H18)</f>
        <v>135000</v>
      </c>
    </row>
    <row r="21" spans="2:10" x14ac:dyDescent="0.25">
      <c r="B21" t="s">
        <v>9</v>
      </c>
      <c r="H21" s="13">
        <v>25</v>
      </c>
    </row>
    <row r="22" spans="2:10" x14ac:dyDescent="0.25">
      <c r="B22" t="s">
        <v>10</v>
      </c>
      <c r="H22" s="15">
        <v>500000</v>
      </c>
    </row>
    <row r="23" spans="2:10" x14ac:dyDescent="0.25">
      <c r="B23" t="s">
        <v>11</v>
      </c>
      <c r="H23" s="16">
        <v>0.3</v>
      </c>
    </row>
    <row r="25" spans="2:10" x14ac:dyDescent="0.25">
      <c r="B25" t="s">
        <v>27</v>
      </c>
      <c r="H25" s="17">
        <v>100000</v>
      </c>
    </row>
    <row r="27" spans="2:10" x14ac:dyDescent="0.25">
      <c r="B27" t="s">
        <v>12</v>
      </c>
      <c r="H27" s="7">
        <f>(H19+(H25/(1-H23)))/(H21-H13)</f>
        <v>24698.412698412696</v>
      </c>
      <c r="J27" s="8" t="str">
        <f ca="1">_xlfn.FORMULATEXT(H27)</f>
        <v>=(H19+(H25/(1-H23)))/(H21-H13)</v>
      </c>
    </row>
    <row r="29" spans="2:10" x14ac:dyDescent="0.25">
      <c r="B29" s="1" t="s">
        <v>13</v>
      </c>
    </row>
    <row r="31" spans="2:10" x14ac:dyDescent="0.25">
      <c r="C31" t="s">
        <v>14</v>
      </c>
      <c r="H31" s="10">
        <f>H21*H27</f>
        <v>617460.3174603174</v>
      </c>
      <c r="J31" s="8" t="str">
        <f ca="1">_xlfn.FORMULATEXT(H31)</f>
        <v>=H21*H27</v>
      </c>
    </row>
    <row r="32" spans="2:10" x14ac:dyDescent="0.25">
      <c r="C32" t="s">
        <v>15</v>
      </c>
      <c r="H32" s="11">
        <f>-H27*H13</f>
        <v>-339603.17460317456</v>
      </c>
      <c r="J32" s="8" t="str">
        <f t="shared" ref="J32:J39" ca="1" si="0">_xlfn.FORMULATEXT(H32)</f>
        <v>=-H27*H13</v>
      </c>
    </row>
    <row r="33" spans="2:10" x14ac:dyDescent="0.25">
      <c r="C33" t="s">
        <v>16</v>
      </c>
      <c r="H33" s="10">
        <f>SUM(H31:H32)</f>
        <v>277857.14285714284</v>
      </c>
      <c r="J33" s="8" t="str">
        <f t="shared" ca="1" si="0"/>
        <v>=SUM(H31:H32)</v>
      </c>
    </row>
    <row r="34" spans="2:10" x14ac:dyDescent="0.25">
      <c r="C34" t="s">
        <v>17</v>
      </c>
      <c r="H34" s="11">
        <f>-H19</f>
        <v>-135000</v>
      </c>
      <c r="J34" s="8" t="str">
        <f t="shared" ca="1" si="0"/>
        <v>=-H19</v>
      </c>
    </row>
    <row r="35" spans="2:10" x14ac:dyDescent="0.25">
      <c r="C35" t="s">
        <v>18</v>
      </c>
      <c r="H35" s="10">
        <f>SUM(H33:H34)</f>
        <v>142857.14285714284</v>
      </c>
      <c r="J35" s="8" t="str">
        <f t="shared" ca="1" si="0"/>
        <v>=SUM(H33:H34)</v>
      </c>
    </row>
    <row r="36" spans="2:10" x14ac:dyDescent="0.25">
      <c r="C36" t="s">
        <v>19</v>
      </c>
      <c r="H36" s="11">
        <f>-H35*H23</f>
        <v>-42857.142857142848</v>
      </c>
      <c r="J36" s="8" t="str">
        <f t="shared" ca="1" si="0"/>
        <v>=-H35*H23</v>
      </c>
    </row>
    <row r="37" spans="2:10" x14ac:dyDescent="0.25">
      <c r="C37" t="s">
        <v>20</v>
      </c>
      <c r="H37" s="12">
        <f>SUM(H35:H36)</f>
        <v>100000</v>
      </c>
      <c r="J37" s="8" t="str">
        <f t="shared" ca="1" si="0"/>
        <v>=SUM(H35:H36)</v>
      </c>
    </row>
    <row r="38" spans="2:10" x14ac:dyDescent="0.25">
      <c r="H38" s="10"/>
      <c r="J38" s="8"/>
    </row>
    <row r="39" spans="2:10" x14ac:dyDescent="0.25">
      <c r="B39" s="1" t="s">
        <v>21</v>
      </c>
      <c r="H39" s="9">
        <f>H19/(H21-H13)</f>
        <v>12000</v>
      </c>
      <c r="J39" s="8" t="str">
        <f t="shared" ca="1" si="0"/>
        <v>=H19/(H21-H13)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Walnut Mart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Tim Heng</cp:lastModifiedBy>
  <cp:lastPrinted>2013-06-17T21:52:19Z</cp:lastPrinted>
  <dcterms:created xsi:type="dcterms:W3CDTF">2013-06-17T21:24:48Z</dcterms:created>
  <dcterms:modified xsi:type="dcterms:W3CDTF">2020-05-26T17:37:15Z</dcterms:modified>
</cp:coreProperties>
</file>