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be\Documents\Excel Virtually Global\"/>
    </mc:Choice>
  </mc:AlternateContent>
  <xr:revisionPtr revIDLastSave="5" documentId="8_{4F456903-55DA-467F-8EC9-E9801A900A58}" xr6:coauthVersionLast="45" xr6:coauthVersionMax="45" xr10:uidLastSave="{B644B740-F9FB-47AB-8CAB-23BF3729BA6F}"/>
  <bookViews>
    <workbookView xWindow="-120" yWindow="-120" windowWidth="29040" windowHeight="15840" firstSheet="2" activeTab="1" xr2:uid="{91E99D12-C837-438B-A663-03F286FE28A7}"/>
  </bookViews>
  <sheets>
    <sheet name="Sheet1" sheetId="1" r:id="rId1"/>
    <sheet name="Sheet2" sheetId="2" r:id="rId2"/>
    <sheet name="Sheet3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12" i="2" s="1"/>
  <c r="D11" i="2" s="1"/>
  <c r="D10" i="2" s="1"/>
  <c r="D9" i="2" s="1"/>
  <c r="D8" i="2" s="1"/>
  <c r="D7" i="2" s="1"/>
  <c r="D6" i="2" s="1"/>
  <c r="D5" i="2" s="1"/>
  <c r="D4" i="2" s="1"/>
  <c r="D3" i="2" s="1"/>
  <c r="D2" i="2" s="1"/>
  <c r="E2" i="2" s="1"/>
  <c r="E1" i="2"/>
  <c r="D1" i="2"/>
  <c r="E13" i="2" l="1"/>
  <c r="E12" i="2"/>
  <c r="E11" i="2"/>
  <c r="E10" i="2"/>
  <c r="E9" i="2"/>
  <c r="E4" i="2"/>
  <c r="E8" i="2"/>
  <c r="E7" i="2"/>
  <c r="E6" i="2"/>
  <c r="E5" i="2"/>
  <c r="E3" i="2"/>
  <c r="C2" i="1"/>
  <c r="C3" i="1"/>
  <c r="C4" i="1"/>
  <c r="C5" i="1"/>
  <c r="C6" i="1"/>
  <c r="C7" i="1"/>
  <c r="C8" i="1"/>
  <c r="C9" i="1"/>
  <c r="I21" i="2" l="1"/>
  <c r="I18" i="2"/>
  <c r="I19" i="2" s="1"/>
  <c r="L18" i="2"/>
  <c r="H24" i="2" s="1"/>
  <c r="I22" i="2"/>
</calcChain>
</file>

<file path=xl/sharedStrings.xml><?xml version="1.0" encoding="utf-8"?>
<sst xmlns="http://schemas.openxmlformats.org/spreadsheetml/2006/main" count="18" uniqueCount="16">
  <si>
    <t>Month</t>
  </si>
  <si>
    <t>Sales</t>
  </si>
  <si>
    <t>More Sales</t>
  </si>
  <si>
    <t>Jan</t>
  </si>
  <si>
    <t>Feb</t>
  </si>
  <si>
    <t>Mar</t>
  </si>
  <si>
    <t>Apr</t>
  </si>
  <si>
    <t>May</t>
  </si>
  <si>
    <t>Jun</t>
  </si>
  <si>
    <t>Jul</t>
  </si>
  <si>
    <t>Aug</t>
  </si>
  <si>
    <t>Date</t>
  </si>
  <si>
    <t>Max Sales</t>
  </si>
  <si>
    <t>Total</t>
  </si>
  <si>
    <t>Std Dev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</si>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</sst>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2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15" fontId="0" fillId="0" borderId="0" xfId="0" applyNumberFormat="1" applyAlignment="1">
      <alignment horizontal="center"/>
    </xf>
    <xf numFmtId="0" fontId="0" fillId="2" borderId="0" xfId="0" applyFill="1"/>
    <xf numFmtId="15" fontId="0" fillId="2" borderId="0" xfId="0" applyNumberFormat="1" applyFill="1"/>
    <xf numFmtId="1" fontId="0" fillId="0" borderId="0" xfId="0" applyNumberFormat="1"/>
  </cellXfs>
  <cellStyles count="1">
    <cellStyle name="Normal" xfId="0" builtinId="0"/>
  </cellStyles>
  <dxfs count="2">
    <dxf>
      <numFmt numFmtId="20" formatCode="dd\-mmm\-yy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100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3-469E-8C68-BB4E3FBE991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More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Sheet1!$C$2:$C$9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3-469E-8C68-BB4E3FBE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3902303"/>
        <c:axId val="1637720127"/>
      </c:barChart>
      <c:catAx>
        <c:axId val="164390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720127"/>
        <c:crosses val="autoZero"/>
        <c:auto val="1"/>
        <c:lblAlgn val="ctr"/>
        <c:lblOffset val="100"/>
        <c:noMultiLvlLbl val="0"/>
      </c:catAx>
      <c:valAx>
        <c:axId val="163772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90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Sheet2!$H$24</c:f>
          <c:strCache>
            <c:ptCount val="1"/>
            <c:pt idx="0">
              <c:v>Sales for the last 12 months ending Apr 20 are $4,355, with a maximum of $577 in Apr 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Sheet2!$D$2:$D$13</c:f>
              <c:numCache>
                <c:formatCode>d\-mmm\-yy</c:formatCode>
                <c:ptCount val="12"/>
                <c:pt idx="0">
                  <c:v>43616</c:v>
                </c:pt>
                <c:pt idx="1">
                  <c:v>43646</c:v>
                </c:pt>
                <c:pt idx="2">
                  <c:v>43677</c:v>
                </c:pt>
                <c:pt idx="3">
                  <c:v>43708</c:v>
                </c:pt>
                <c:pt idx="4">
                  <c:v>43738</c:v>
                </c:pt>
                <c:pt idx="5">
                  <c:v>43769</c:v>
                </c:pt>
                <c:pt idx="6">
                  <c:v>43799</c:v>
                </c:pt>
                <c:pt idx="7">
                  <c:v>43830</c:v>
                </c:pt>
                <c:pt idx="8">
                  <c:v>43861</c:v>
                </c:pt>
                <c:pt idx="9">
                  <c:v>43890</c:v>
                </c:pt>
                <c:pt idx="10">
                  <c:v>43921</c:v>
                </c:pt>
                <c:pt idx="11">
                  <c:v>43951</c:v>
                </c:pt>
              </c:numCache>
            </c:numRef>
          </c:cat>
          <c:val>
            <c:numRef>
              <c:f>Sheet2!$E$2:$E$13</c:f>
              <c:numCache>
                <c:formatCode>General</c:formatCode>
                <c:ptCount val="12"/>
                <c:pt idx="0">
                  <c:v>213</c:v>
                </c:pt>
                <c:pt idx="1">
                  <c:v>385</c:v>
                </c:pt>
                <c:pt idx="2">
                  <c:v>272</c:v>
                </c:pt>
                <c:pt idx="3">
                  <c:v>213</c:v>
                </c:pt>
                <c:pt idx="4">
                  <c:v>367</c:v>
                </c:pt>
                <c:pt idx="5">
                  <c:v>363</c:v>
                </c:pt>
                <c:pt idx="6">
                  <c:v>412</c:v>
                </c:pt>
                <c:pt idx="7">
                  <c:v>499</c:v>
                </c:pt>
                <c:pt idx="8">
                  <c:v>327</c:v>
                </c:pt>
                <c:pt idx="9">
                  <c:v>499</c:v>
                </c:pt>
                <c:pt idx="10">
                  <c:v>228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2-4CEB-A780-1F3BA2AA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40703"/>
        <c:axId val="210195919"/>
      </c:barChart>
      <c:dateAx>
        <c:axId val="90040703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5919"/>
        <c:crosses val="autoZero"/>
        <c:auto val="1"/>
        <c:lblOffset val="100"/>
        <c:baseTimeUnit val="months"/>
      </c:dateAx>
      <c:valAx>
        <c:axId val="21019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0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Sheet2!$H$24</c:f>
          <c:strCache>
            <c:ptCount val="1"/>
            <c:pt idx="0">
              <c:v>Sales for the last 12 months ending Apr 20 are $4,355, with a maximum of $577 in Apr 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Sheet2!$D$2:$D$13</c:f>
              <c:numCache>
                <c:formatCode>d\-mmm\-yy</c:formatCode>
                <c:ptCount val="12"/>
                <c:pt idx="0">
                  <c:v>43616</c:v>
                </c:pt>
                <c:pt idx="1">
                  <c:v>43646</c:v>
                </c:pt>
                <c:pt idx="2">
                  <c:v>43677</c:v>
                </c:pt>
                <c:pt idx="3">
                  <c:v>43708</c:v>
                </c:pt>
                <c:pt idx="4">
                  <c:v>43738</c:v>
                </c:pt>
                <c:pt idx="5">
                  <c:v>43769</c:v>
                </c:pt>
                <c:pt idx="6">
                  <c:v>43799</c:v>
                </c:pt>
                <c:pt idx="7">
                  <c:v>43830</c:v>
                </c:pt>
                <c:pt idx="8">
                  <c:v>43861</c:v>
                </c:pt>
                <c:pt idx="9">
                  <c:v>43890</c:v>
                </c:pt>
                <c:pt idx="10">
                  <c:v>43921</c:v>
                </c:pt>
                <c:pt idx="11">
                  <c:v>43951</c:v>
                </c:pt>
              </c:numCache>
            </c:numRef>
          </c:cat>
          <c:val>
            <c:numRef>
              <c:f>Sheet2!$E$2:$E$13</c:f>
              <c:numCache>
                <c:formatCode>General</c:formatCode>
                <c:ptCount val="12"/>
                <c:pt idx="0">
                  <c:v>213</c:v>
                </c:pt>
                <c:pt idx="1">
                  <c:v>385</c:v>
                </c:pt>
                <c:pt idx="2">
                  <c:v>272</c:v>
                </c:pt>
                <c:pt idx="3">
                  <c:v>213</c:v>
                </c:pt>
                <c:pt idx="4">
                  <c:v>367</c:v>
                </c:pt>
                <c:pt idx="5">
                  <c:v>363</c:v>
                </c:pt>
                <c:pt idx="6">
                  <c:v>412</c:v>
                </c:pt>
                <c:pt idx="7">
                  <c:v>499</c:v>
                </c:pt>
                <c:pt idx="8">
                  <c:v>327</c:v>
                </c:pt>
                <c:pt idx="9">
                  <c:v>499</c:v>
                </c:pt>
                <c:pt idx="10">
                  <c:v>228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2AB-86A9-0ED16177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40703"/>
        <c:axId val="210195919"/>
      </c:barChart>
      <c:dateAx>
        <c:axId val="90040703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5919"/>
        <c:crosses val="autoZero"/>
        <c:auto val="1"/>
        <c:lblOffset val="100"/>
        <c:baseTimeUnit val="months"/>
      </c:dateAx>
      <c:valAx>
        <c:axId val="21019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0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Sheet2!$H$24</c:f>
          <c:strCache>
            <c:ptCount val="1"/>
            <c:pt idx="0">
              <c:v>Sales for the last 12 months ending Apr 20 are $4,355, with a maximum of $577 in Apr 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Sheet2!$D$2:$D$13</c:f>
              <c:numCache>
                <c:formatCode>d\-mmm\-yy</c:formatCode>
                <c:ptCount val="12"/>
                <c:pt idx="0">
                  <c:v>43616</c:v>
                </c:pt>
                <c:pt idx="1">
                  <c:v>43646</c:v>
                </c:pt>
                <c:pt idx="2">
                  <c:v>43677</c:v>
                </c:pt>
                <c:pt idx="3">
                  <c:v>43708</c:v>
                </c:pt>
                <c:pt idx="4">
                  <c:v>43738</c:v>
                </c:pt>
                <c:pt idx="5">
                  <c:v>43769</c:v>
                </c:pt>
                <c:pt idx="6">
                  <c:v>43799</c:v>
                </c:pt>
                <c:pt idx="7">
                  <c:v>43830</c:v>
                </c:pt>
                <c:pt idx="8">
                  <c:v>43861</c:v>
                </c:pt>
                <c:pt idx="9">
                  <c:v>43890</c:v>
                </c:pt>
                <c:pt idx="10">
                  <c:v>43921</c:v>
                </c:pt>
                <c:pt idx="11">
                  <c:v>43951</c:v>
                </c:pt>
              </c:numCache>
            </c:numRef>
          </c:cat>
          <c:val>
            <c:numRef>
              <c:f>Sheet2!$E$2:$E$13</c:f>
              <c:numCache>
                <c:formatCode>General</c:formatCode>
                <c:ptCount val="12"/>
                <c:pt idx="0">
                  <c:v>213</c:v>
                </c:pt>
                <c:pt idx="1">
                  <c:v>385</c:v>
                </c:pt>
                <c:pt idx="2">
                  <c:v>272</c:v>
                </c:pt>
                <c:pt idx="3">
                  <c:v>213</c:v>
                </c:pt>
                <c:pt idx="4">
                  <c:v>367</c:v>
                </c:pt>
                <c:pt idx="5">
                  <c:v>363</c:v>
                </c:pt>
                <c:pt idx="6">
                  <c:v>412</c:v>
                </c:pt>
                <c:pt idx="7">
                  <c:v>499</c:v>
                </c:pt>
                <c:pt idx="8">
                  <c:v>327</c:v>
                </c:pt>
                <c:pt idx="9">
                  <c:v>499</c:v>
                </c:pt>
                <c:pt idx="10">
                  <c:v>228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B-4F32-B0E0-74C5E7E1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40703"/>
        <c:axId val="210195919"/>
      </c:barChart>
      <c:dateAx>
        <c:axId val="90040703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5919"/>
        <c:crosses val="autoZero"/>
        <c:auto val="1"/>
        <c:lblOffset val="100"/>
        <c:baseTimeUnit val="months"/>
      </c:dateAx>
      <c:valAx>
        <c:axId val="21019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0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Sheet2!$H$24</c:f>
          <c:strCache>
            <c:ptCount val="1"/>
            <c:pt idx="0">
              <c:v>Sales for the last 12 months ending Apr 20 are $4,355, with a maximum of $577 in Apr 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Sheet2!$D$2:$D$13</c:f>
              <c:numCache>
                <c:formatCode>d\-mmm\-yy</c:formatCode>
                <c:ptCount val="12"/>
                <c:pt idx="0">
                  <c:v>43616</c:v>
                </c:pt>
                <c:pt idx="1">
                  <c:v>43646</c:v>
                </c:pt>
                <c:pt idx="2">
                  <c:v>43677</c:v>
                </c:pt>
                <c:pt idx="3">
                  <c:v>43708</c:v>
                </c:pt>
                <c:pt idx="4">
                  <c:v>43738</c:v>
                </c:pt>
                <c:pt idx="5">
                  <c:v>43769</c:v>
                </c:pt>
                <c:pt idx="6">
                  <c:v>43799</c:v>
                </c:pt>
                <c:pt idx="7">
                  <c:v>43830</c:v>
                </c:pt>
                <c:pt idx="8">
                  <c:v>43861</c:v>
                </c:pt>
                <c:pt idx="9">
                  <c:v>43890</c:v>
                </c:pt>
                <c:pt idx="10">
                  <c:v>43921</c:v>
                </c:pt>
                <c:pt idx="11">
                  <c:v>43951</c:v>
                </c:pt>
              </c:numCache>
            </c:numRef>
          </c:cat>
          <c:val>
            <c:numRef>
              <c:f>Sheet2!$E$2:$E$13</c:f>
              <c:numCache>
                <c:formatCode>General</c:formatCode>
                <c:ptCount val="12"/>
                <c:pt idx="0">
                  <c:v>213</c:v>
                </c:pt>
                <c:pt idx="1">
                  <c:v>385</c:v>
                </c:pt>
                <c:pt idx="2">
                  <c:v>272</c:v>
                </c:pt>
                <c:pt idx="3">
                  <c:v>213</c:v>
                </c:pt>
                <c:pt idx="4">
                  <c:v>367</c:v>
                </c:pt>
                <c:pt idx="5">
                  <c:v>363</c:v>
                </c:pt>
                <c:pt idx="6">
                  <c:v>412</c:v>
                </c:pt>
                <c:pt idx="7">
                  <c:v>499</c:v>
                </c:pt>
                <c:pt idx="8">
                  <c:v>327</c:v>
                </c:pt>
                <c:pt idx="9">
                  <c:v>499</c:v>
                </c:pt>
                <c:pt idx="10">
                  <c:v>228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FF7-BB7F-D2E4EE0A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40703"/>
        <c:axId val="210195919"/>
      </c:barChart>
      <c:dateAx>
        <c:axId val="90040703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5919"/>
        <c:crosses val="autoZero"/>
        <c:auto val="1"/>
        <c:lblOffset val="100"/>
        <c:baseTimeUnit val="months"/>
      </c:dateAx>
      <c:valAx>
        <c:axId val="21019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0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Sheet2!$H$24</c:f>
          <c:strCache>
            <c:ptCount val="1"/>
            <c:pt idx="0">
              <c:v>Sales for the last 12 months ending Apr 20 are $4,355, with a maximum of $577 in Apr 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Sheet2!$D$2:$D$13</c:f>
              <c:numCache>
                <c:formatCode>d\-mmm\-yy</c:formatCode>
                <c:ptCount val="12"/>
                <c:pt idx="0">
                  <c:v>43616</c:v>
                </c:pt>
                <c:pt idx="1">
                  <c:v>43646</c:v>
                </c:pt>
                <c:pt idx="2">
                  <c:v>43677</c:v>
                </c:pt>
                <c:pt idx="3">
                  <c:v>43708</c:v>
                </c:pt>
                <c:pt idx="4">
                  <c:v>43738</c:v>
                </c:pt>
                <c:pt idx="5">
                  <c:v>43769</c:v>
                </c:pt>
                <c:pt idx="6">
                  <c:v>43799</c:v>
                </c:pt>
                <c:pt idx="7">
                  <c:v>43830</c:v>
                </c:pt>
                <c:pt idx="8">
                  <c:v>43861</c:v>
                </c:pt>
                <c:pt idx="9">
                  <c:v>43890</c:v>
                </c:pt>
                <c:pt idx="10">
                  <c:v>43921</c:v>
                </c:pt>
                <c:pt idx="11">
                  <c:v>43951</c:v>
                </c:pt>
              </c:numCache>
            </c:numRef>
          </c:cat>
          <c:val>
            <c:numRef>
              <c:f>Sheet2!$E$2:$E$13</c:f>
              <c:numCache>
                <c:formatCode>General</c:formatCode>
                <c:ptCount val="12"/>
                <c:pt idx="0">
                  <c:v>213</c:v>
                </c:pt>
                <c:pt idx="1">
                  <c:v>385</c:v>
                </c:pt>
                <c:pt idx="2">
                  <c:v>272</c:v>
                </c:pt>
                <c:pt idx="3">
                  <c:v>213</c:v>
                </c:pt>
                <c:pt idx="4">
                  <c:v>367</c:v>
                </c:pt>
                <c:pt idx="5">
                  <c:v>363</c:v>
                </c:pt>
                <c:pt idx="6">
                  <c:v>412</c:v>
                </c:pt>
                <c:pt idx="7">
                  <c:v>499</c:v>
                </c:pt>
                <c:pt idx="8">
                  <c:v>327</c:v>
                </c:pt>
                <c:pt idx="9">
                  <c:v>499</c:v>
                </c:pt>
                <c:pt idx="10">
                  <c:v>228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4-4965-8FCD-E4E0EA6D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40703"/>
        <c:axId val="210195919"/>
      </c:barChart>
      <c:dateAx>
        <c:axId val="90040703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5919"/>
        <c:crosses val="autoZero"/>
        <c:auto val="1"/>
        <c:lblOffset val="100"/>
        <c:baseTimeUnit val="months"/>
      </c:dateAx>
      <c:valAx>
        <c:axId val="21019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0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2</xdr:row>
      <xdr:rowOff>14287</xdr:rowOff>
    </xdr:from>
    <xdr:to>
      <xdr:col>10</xdr:col>
      <xdr:colOff>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75F6DA-6BBE-40A8-A4B3-CDBF4C334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328612</xdr:rowOff>
    </xdr:from>
    <xdr:to>
      <xdr:col>13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6577D-9B0D-4682-BB01-4183899B5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1214438</xdr:colOff>
      <xdr:row>14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B2E6D-AB94-4A0E-8619-3FE19DCD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13</xdr:col>
      <xdr:colOff>1214438</xdr:colOff>
      <xdr:row>14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A72CDB-EAA8-4E79-9A9E-12C988C50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6</xdr:col>
      <xdr:colOff>1214438</xdr:colOff>
      <xdr:row>28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84C9EC-6608-4728-A6DD-BF351EE78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13</xdr:col>
      <xdr:colOff>1214438</xdr:colOff>
      <xdr:row>28</xdr:row>
      <xdr:rowOff>4763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B194A0-282A-4DE4-BDFC-A1F2CA3A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D68DB3-0669-4038-8D39-108A8FD17A6E}" name="Chart_Data" displayName="Chart_Data" ref="A1:C9" totalsRowShown="0">
  <autoFilter ref="A1:C9" xr:uid="{229B3FA1-8520-4643-B4D4-8E8271EFA967}"/>
  <tableColumns count="3">
    <tableColumn id="1" xr3:uid="{1FDE3E79-B815-4470-B9DD-62EB0D9802BD}" name="Month"/>
    <tableColumn id="2" xr3:uid="{CCD855F3-AFD2-44C9-A537-6F548A46A1DA}" name="Sales"/>
    <tableColumn id="3" xr3:uid="{BF2C135E-5D29-45DD-A352-598F13FFFC8D}" name="More Sales" dataDxfId="1">
      <calculatedColumnFormula>50%*Chart_Data[[#This Row],[Sales]]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5F820E-11FB-4A25-8B3D-78E7936BDC14}" name="Roar_Data" displayName="Roar_Data" ref="A1:B29" totalsRowShown="0">
  <autoFilter ref="A1:B29" xr:uid="{180A134C-0266-4A4D-AD51-296EB8496A3D}"/>
  <tableColumns count="2">
    <tableColumn id="1" xr3:uid="{1C0BFBC0-F77A-4835-9E84-B27525A984E3}" name="Date" dataDxfId="0"/>
    <tableColumn id="2" xr3:uid="{38E915D4-0EAB-4D67-ABCC-ACE357AC1A25}" name="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13B7-1A9A-4F9A-97EA-447FF425F981}">
  <dimension ref="A1:C9"/>
  <sheetViews>
    <sheetView topLeftCell="D2" workbookViewId="0">
      <selection activeCell="D2" sqref="D2"/>
    </sheetView>
  </sheetViews>
  <sheetFormatPr defaultRowHeight="26.2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10</v>
      </c>
      <c r="C2">
        <f>50%*Chart_Data[[#This Row],[Sales]]</f>
        <v>5</v>
      </c>
    </row>
    <row r="3" spans="1:3">
      <c r="A3" t="s">
        <v>4</v>
      </c>
      <c r="B3">
        <v>20</v>
      </c>
      <c r="C3">
        <f>50%*Chart_Data[[#This Row],[Sales]]</f>
        <v>10</v>
      </c>
    </row>
    <row r="4" spans="1:3">
      <c r="A4" t="s">
        <v>5</v>
      </c>
      <c r="B4">
        <v>30</v>
      </c>
      <c r="C4">
        <f>50%*Chart_Data[[#This Row],[Sales]]</f>
        <v>15</v>
      </c>
    </row>
    <row r="5" spans="1:3">
      <c r="A5" t="s">
        <v>6</v>
      </c>
      <c r="B5">
        <v>40</v>
      </c>
      <c r="C5">
        <f>50%*Chart_Data[[#This Row],[Sales]]</f>
        <v>20</v>
      </c>
    </row>
    <row r="6" spans="1:3">
      <c r="A6" t="s">
        <v>7</v>
      </c>
      <c r="B6">
        <v>50</v>
      </c>
      <c r="C6">
        <f>50%*Chart_Data[[#This Row],[Sales]]</f>
        <v>25</v>
      </c>
    </row>
    <row r="7" spans="1:3">
      <c r="A7" t="s">
        <v>8</v>
      </c>
      <c r="B7">
        <v>60</v>
      </c>
      <c r="C7">
        <f>50%*Chart_Data[[#This Row],[Sales]]</f>
        <v>30</v>
      </c>
    </row>
    <row r="8" spans="1:3">
      <c r="A8" t="s">
        <v>9</v>
      </c>
      <c r="B8">
        <v>100</v>
      </c>
      <c r="C8">
        <f>50%*Chart_Data[[#This Row],[Sales]]</f>
        <v>50</v>
      </c>
    </row>
    <row r="9" spans="1:3">
      <c r="A9" t="s">
        <v>10</v>
      </c>
      <c r="B9">
        <v>200</v>
      </c>
      <c r="C9">
        <f>50%*Chart_Data[[#This Row],[Sales]]</f>
        <v>100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6052-F074-4BC4-ADCD-B805980F6655}">
  <dimension ref="A1:L29"/>
  <sheetViews>
    <sheetView showGridLines="0" tabSelected="1" topLeftCell="G1" workbookViewId="0">
      <selection activeCell="G1" sqref="G1"/>
    </sheetView>
  </sheetViews>
  <sheetFormatPr defaultRowHeight="26.25" outlineLevelRow="1" outlineLevelCol="1"/>
  <cols>
    <col min="1" max="1" width="12.92578125" customWidth="1" outlineLevel="1"/>
    <col min="2" max="3" width="9.140625" customWidth="1" outlineLevel="1"/>
    <col min="4" max="4" width="10.2109375" customWidth="1" outlineLevel="1"/>
    <col min="5" max="6" width="9.140625" customWidth="1" outlineLevel="1"/>
  </cols>
  <sheetData>
    <row r="1" spans="1:5">
      <c r="A1" t="s">
        <v>11</v>
      </c>
      <c r="B1" t="s">
        <v>1</v>
      </c>
      <c r="D1" s="3" t="str">
        <f>Roar_Data[[#Headers],[Date]]</f>
        <v>Date</v>
      </c>
      <c r="E1" s="3" t="str">
        <f>Roar_Data[[#Headers],[Sales]]</f>
        <v>Sales</v>
      </c>
    </row>
    <row r="2" spans="1:5">
      <c r="A2" s="2">
        <v>43131</v>
      </c>
      <c r="B2">
        <v>403</v>
      </c>
      <c r="D2" s="4">
        <f t="shared" ref="D2:D11" si="0">EOMONTH(D3,-1)</f>
        <v>43616</v>
      </c>
      <c r="E2" s="3">
        <f>LOOKUP($D2,Roar_Data[Date],Roar_Data[Sales])</f>
        <v>213</v>
      </c>
    </row>
    <row r="3" spans="1:5">
      <c r="A3" s="2">
        <v>43159</v>
      </c>
      <c r="B3">
        <v>306</v>
      </c>
      <c r="D3" s="4">
        <f t="shared" si="0"/>
        <v>43646</v>
      </c>
      <c r="E3" s="3">
        <f>LOOKUP($D3,Roar_Data[Date],Roar_Data[Sales])</f>
        <v>385</v>
      </c>
    </row>
    <row r="4" spans="1:5">
      <c r="A4" s="2">
        <v>43190</v>
      </c>
      <c r="B4">
        <v>209</v>
      </c>
      <c r="D4" s="4">
        <f t="shared" si="0"/>
        <v>43677</v>
      </c>
      <c r="E4" s="3">
        <f>LOOKUP($D4,Roar_Data[Date],Roar_Data[Sales])</f>
        <v>272</v>
      </c>
    </row>
    <row r="5" spans="1:5">
      <c r="A5" s="2">
        <v>43220</v>
      </c>
      <c r="B5">
        <v>401</v>
      </c>
      <c r="D5" s="4">
        <f t="shared" si="0"/>
        <v>43708</v>
      </c>
      <c r="E5" s="3">
        <f>LOOKUP($D5,Roar_Data[Date],Roar_Data[Sales])</f>
        <v>213</v>
      </c>
    </row>
    <row r="6" spans="1:5">
      <c r="A6" s="2">
        <v>43251</v>
      </c>
      <c r="B6">
        <v>239</v>
      </c>
      <c r="D6" s="4">
        <f t="shared" si="0"/>
        <v>43738</v>
      </c>
      <c r="E6" s="3">
        <f>LOOKUP($D6,Roar_Data[Date],Roar_Data[Sales])</f>
        <v>367</v>
      </c>
    </row>
    <row r="7" spans="1:5">
      <c r="A7" s="2">
        <v>43281</v>
      </c>
      <c r="B7">
        <v>350</v>
      </c>
      <c r="D7" s="4">
        <f t="shared" si="0"/>
        <v>43769</v>
      </c>
      <c r="E7" s="3">
        <f>LOOKUP($D7,Roar_Data[Date],Roar_Data[Sales])</f>
        <v>363</v>
      </c>
    </row>
    <row r="8" spans="1:5">
      <c r="A8" s="2">
        <v>43312</v>
      </c>
      <c r="B8">
        <v>471</v>
      </c>
      <c r="D8" s="4">
        <f t="shared" si="0"/>
        <v>43799</v>
      </c>
      <c r="E8" s="3">
        <f>LOOKUP($D8,Roar_Data[Date],Roar_Data[Sales])</f>
        <v>412</v>
      </c>
    </row>
    <row r="9" spans="1:5">
      <c r="A9" s="2">
        <v>43343</v>
      </c>
      <c r="B9">
        <v>212</v>
      </c>
      <c r="D9" s="4">
        <f t="shared" si="0"/>
        <v>43830</v>
      </c>
      <c r="E9" s="3">
        <f>LOOKUP($D9,Roar_Data[Date],Roar_Data[Sales])</f>
        <v>499</v>
      </c>
    </row>
    <row r="10" spans="1:5">
      <c r="A10" s="2">
        <v>43373</v>
      </c>
      <c r="B10">
        <v>319</v>
      </c>
      <c r="D10" s="4">
        <f t="shared" si="0"/>
        <v>43861</v>
      </c>
      <c r="E10" s="3">
        <f>LOOKUP($D10,Roar_Data[Date],Roar_Data[Sales])</f>
        <v>327</v>
      </c>
    </row>
    <row r="11" spans="1:5">
      <c r="A11" s="2">
        <v>43404</v>
      </c>
      <c r="B11">
        <v>363</v>
      </c>
      <c r="D11" s="4">
        <f t="shared" si="0"/>
        <v>43890</v>
      </c>
      <c r="E11" s="3">
        <f>LOOKUP($D11,Roar_Data[Date],Roar_Data[Sales])</f>
        <v>499</v>
      </c>
    </row>
    <row r="12" spans="1:5">
      <c r="A12" s="2">
        <v>43434</v>
      </c>
      <c r="B12">
        <v>390</v>
      </c>
      <c r="D12" s="4">
        <f>EOMONTH(D13,-1)</f>
        <v>43921</v>
      </c>
      <c r="E12" s="3">
        <f>LOOKUP($D12,Roar_Data[Date],Roar_Data[Sales])</f>
        <v>228</v>
      </c>
    </row>
    <row r="13" spans="1:5">
      <c r="A13" s="2">
        <v>43465</v>
      </c>
      <c r="B13">
        <v>223</v>
      </c>
      <c r="D13" s="4">
        <f>MAX(Roar_Data[Date])</f>
        <v>43951</v>
      </c>
      <c r="E13" s="3">
        <f>LOOKUP($D13,Roar_Data[Date],Roar_Data[Sales])</f>
        <v>577</v>
      </c>
    </row>
    <row r="14" spans="1:5">
      <c r="A14" s="2">
        <v>43496</v>
      </c>
      <c r="B14">
        <v>388</v>
      </c>
    </row>
    <row r="15" spans="1:5">
      <c r="A15" s="2">
        <v>43524</v>
      </c>
      <c r="B15">
        <v>302</v>
      </c>
    </row>
    <row r="16" spans="1:5">
      <c r="A16" s="2">
        <v>43555</v>
      </c>
      <c r="B16">
        <v>254</v>
      </c>
    </row>
    <row r="17" spans="1:12" hidden="1" outlineLevel="1">
      <c r="A17" s="2">
        <v>43585</v>
      </c>
      <c r="B17">
        <v>274</v>
      </c>
    </row>
    <row r="18" spans="1:12" hidden="1" outlineLevel="1">
      <c r="A18" s="2">
        <v>43616</v>
      </c>
      <c r="B18">
        <v>213</v>
      </c>
      <c r="H18" t="s">
        <v>12</v>
      </c>
      <c r="I18">
        <f>MAX(E2:E13)</f>
        <v>577</v>
      </c>
      <c r="K18" t="s">
        <v>13</v>
      </c>
      <c r="L18">
        <f>SUM(E2:E13)</f>
        <v>4355</v>
      </c>
    </row>
    <row r="19" spans="1:12" hidden="1" outlineLevel="1">
      <c r="A19" s="2">
        <v>43646</v>
      </c>
      <c r="B19">
        <v>385</v>
      </c>
      <c r="H19" t="s">
        <v>0</v>
      </c>
      <c r="I19" s="1">
        <f>_xlfn.XLOOKUP(I18,E2:E13,D2:D13)</f>
        <v>43951</v>
      </c>
    </row>
    <row r="20" spans="1:12" hidden="1" outlineLevel="1">
      <c r="A20" s="2">
        <v>43677</v>
      </c>
      <c r="B20">
        <v>272</v>
      </c>
    </row>
    <row r="21" spans="1:12" hidden="1" outlineLevel="1">
      <c r="A21" s="2">
        <v>43708</v>
      </c>
      <c r="B21">
        <v>213</v>
      </c>
      <c r="H21" t="s">
        <v>14</v>
      </c>
      <c r="I21" s="5">
        <f>_xlfn.STDEV.S(E2:E13)</f>
        <v>120.03443319112712</v>
      </c>
    </row>
    <row r="22" spans="1:12" hidden="1" outlineLevel="1">
      <c r="A22" s="2">
        <v>43738</v>
      </c>
      <c r="B22">
        <v>367</v>
      </c>
      <c r="H22" t="s">
        <v>15</v>
      </c>
      <c r="I22" s="5">
        <f>AVEDEV(E2:E13)</f>
        <v>93.597222222222214</v>
      </c>
    </row>
    <row r="23" spans="1:12" hidden="1" outlineLevel="1">
      <c r="A23" s="2">
        <v>43769</v>
      </c>
      <c r="B23">
        <v>363</v>
      </c>
    </row>
    <row r="24" spans="1:12" hidden="1" outlineLevel="1">
      <c r="A24" s="2">
        <v>43799</v>
      </c>
      <c r="B24">
        <v>412</v>
      </c>
      <c r="H24" t="str">
        <f>"Sales for the last 12 months ending "&amp;TEXT(D13,"mmm yy")&amp;" are "&amp;TEXT(L18,"$#,##0")&amp;", with a maximum of "&amp;TEXT(I18,"$#,##0")&amp;" in "&amp;TEXT(I19,"mmm yy")</f>
        <v>Sales for the last 12 months ending Apr 20 are $4,355, with a maximum of $577 in Apr 20</v>
      </c>
    </row>
    <row r="25" spans="1:12" hidden="1" outlineLevel="1">
      <c r="A25" s="2">
        <v>43830</v>
      </c>
      <c r="B25">
        <v>499</v>
      </c>
    </row>
    <row r="26" spans="1:12" hidden="1" outlineLevel="1">
      <c r="A26" s="2">
        <v>43861</v>
      </c>
      <c r="B26">
        <v>327</v>
      </c>
    </row>
    <row r="27" spans="1:12" hidden="1" outlineLevel="1">
      <c r="A27" s="2">
        <v>43890</v>
      </c>
      <c r="B27">
        <v>499</v>
      </c>
    </row>
    <row r="28" spans="1:12" hidden="1" outlineLevel="1">
      <c r="A28" s="2">
        <v>43921</v>
      </c>
      <c r="B28">
        <v>228</v>
      </c>
    </row>
    <row r="29" spans="1:12" collapsed="1">
      <c r="A29" s="2">
        <v>43951</v>
      </c>
      <c r="B29">
        <v>577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F468-207F-4751-95FA-5F60BE6C72CA}">
  <dimension ref="A1"/>
  <sheetViews>
    <sheetView topLeftCell="A17" workbookViewId="0">
      <selection activeCell="A32" sqref="A32"/>
    </sheetView>
  </sheetViews>
  <sheetFormatPr defaultRowHeight="26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 Bastick</dc:creator>
  <cp:keywords/>
  <dc:description/>
  <cp:lastModifiedBy>Graham Christophers</cp:lastModifiedBy>
  <cp:revision/>
  <dcterms:created xsi:type="dcterms:W3CDTF">2020-07-17T00:23:47Z</dcterms:created>
  <dcterms:modified xsi:type="dcterms:W3CDTF">2020-07-23T10:34:52Z</dcterms:modified>
  <cp:category/>
  <cp:contentStatus/>
</cp:coreProperties>
</file>