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Main\SumProduct\Blogs\Final Friday Fix\2025 - 05\"/>
    </mc:Choice>
  </mc:AlternateContent>
  <xr:revisionPtr revIDLastSave="0" documentId="13_ncr:1_{049FF281-10D3-459D-8989-C8BEB4864B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Sales Data" sheetId="9" r:id="rId5"/>
    <sheet name="PivotTable Date Formatting" sheetId="11" r:id="rId6"/>
    <sheet name="Error Checks" sheetId="5" r:id="rId7"/>
  </sheets>
  <definedNames>
    <definedName name="Client_Name">'Model Parameters'!$G$12</definedName>
    <definedName name="Days_in_Year">'Model Parameters'!$G$19</definedName>
    <definedName name="HL_1">Cover!$A$3</definedName>
    <definedName name="HL_3">'Style Guide'!$A$3</definedName>
    <definedName name="HL_4">'Model Parameters'!$A$3</definedName>
    <definedName name="HL_5">'Sales Data'!$A$3</definedName>
    <definedName name="HL_6">'Error Checks'!$A$3</definedName>
    <definedName name="HL_7">'Sales Data'!$A$3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 calcOnSave="0"/>
  <pivotCaches>
    <pivotCache cacheId="0" r:id="rId8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I17" i="5"/>
  <c r="E4" i="11" s="1"/>
  <c r="B6" i="9"/>
  <c r="A1" i="9"/>
  <c r="C6" i="9" s="1"/>
  <c r="A1" i="5" l="1"/>
  <c r="I37" i="4" l="1"/>
  <c r="A1" i="2" l="1"/>
  <c r="E17" i="5"/>
  <c r="E4" i="9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A2" i="11" s="1"/>
  <c r="B6" i="2"/>
  <c r="B15" i="2" s="1"/>
  <c r="F4" i="5" l="1"/>
  <c r="I4" i="2"/>
  <c r="A2" i="9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<sst xmlns="http://schemas.openxmlformats.org/spreadsheetml/2006/main" count="116" uniqueCount="83">
  <si>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</si>
  <si>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</si>
  <si>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</si>
  <si>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</si>
  <si>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</si>
  <si>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</si>
  <si>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</si>
  <si>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</si>
  <si>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</si>
  <si>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</si>
  <si>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</si>
  <si>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</si>
  <si>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</si>
  <si>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</si>
  <si>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</si>
  <si>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</si>
  <si>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</si>
  <si>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</si>
  <si>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</si>
  <si>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</si>
  <si>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</si>
  <si>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</si>
  <si>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</si>
  <si>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</si>
  <si>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</si>
  <si>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</si>
  <si>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</si>
  <si>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</si>
  <si>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</si>
  <si>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</si>
  <si>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</si>
  <si>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</si>
  <si>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</si>
  <si>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</si>
  <si>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</si>
  <si>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</si>
  <si>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</si>
  <si>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</si>
  <si>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</si>
  <si>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</si>
  <si>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</si>
  <si>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</si>
  <si>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</si>
  <si>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</si>
  <si>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</si>
  <si>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</si>
  <si>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</si>
  <si>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</si>
  <si>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</si>
  <si>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</si>
  <si>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</si>
  <si>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</si>
  <si>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</si>
  <si>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</si>
  <si>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</si>
  <si>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</si>
  <si>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</si>
  <si>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</si>
  <si>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</si>
  <si>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</si>
  <si>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</si>
  <si>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</si>
  <si>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</si>
  <si>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</si>
  <si>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</si>
  <si>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</si>
  <si>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</si>
  <si>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</si>
  <si>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</si>
  <si>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Data</t>
  </si>
  <si>
    <t>james.tomas@sumproduct.com</t>
  </si>
  <si>
    <t>Primary Developers:  James Tomas and Liam Bastick</t>
  </si>
  <si>
    <t>Sales</t>
  </si>
  <si>
    <t>Sales Data</t>
  </si>
  <si>
    <t>PivotTable</t>
  </si>
  <si>
    <t>Grand Total</t>
  </si>
  <si>
    <t>2023</t>
  </si>
  <si>
    <t>2024</t>
  </si>
  <si>
    <t>2025</t>
  </si>
  <si>
    <t>PivotTable Date Formatting</t>
  </si>
  <si>
    <t>Unused</t>
  </si>
  <si>
    <t>PivotTable Date Formatting - Suggested Solution.</t>
  </si>
  <si>
    <t xml:space="preserve">Sales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</si>
</sst>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d"/>
  </numFmts>
  <fonts count="32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Protection="0"/>
    <xf numFmtId="0" fontId="26" fillId="0" borderId="0" applyNumberFormat="0" applyFill="0" applyBorder="0">
      <alignment horizontal="left"/>
      <protection locked="0"/>
    </xf>
    <xf numFmtId="0" fontId="14" fillId="0" borderId="0" applyNumberFormat="0" applyFill="0" applyBorder="0" applyProtection="0"/>
    <xf numFmtId="0" fontId="15" fillId="3" borderId="1" applyNumberForma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25" fillId="0" borderId="3" applyNumberFormat="0" applyAlignment="0">
      <alignment horizontal="center"/>
    </xf>
    <xf numFmtId="0" fontId="24" fillId="4" borderId="4" applyNumberFormat="0" applyAlignment="0">
      <protection locked="0"/>
    </xf>
    <xf numFmtId="0" fontId="3" fillId="0" borderId="0" applyNumberFormat="0" applyFill="0" applyBorder="0"/>
    <xf numFmtId="179" fontId="22" fillId="0" borderId="0" applyFill="0" applyBorder="0" applyProtection="0">
      <alignment horizontal="center"/>
    </xf>
    <xf numFmtId="178" fontId="23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7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31" fillId="0" borderId="8" applyNumberFormat="0" applyFill="0" applyBorder="0"/>
    <xf numFmtId="168" fontId="1" fillId="0" borderId="0" applyFont="0" applyFill="0" applyBorder="0" applyAlignment="0" applyProtection="0"/>
    <xf numFmtId="0" fontId="25" fillId="7" borderId="2" applyNumberFormat="0" applyAlignment="0" applyProtection="0"/>
    <xf numFmtId="0" fontId="6" fillId="0" borderId="0" applyNumberFormat="0" applyFill="0" applyBorder="0" applyAlignment="0" applyProtection="0"/>
    <xf numFmtId="169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71" fontId="28" fillId="7" borderId="4">
      <alignment horizontal="center"/>
    </xf>
    <xf numFmtId="41" fontId="5" fillId="8" borderId="5" applyFont="0" applyAlignment="0"/>
    <xf numFmtId="0" fontId="12" fillId="11" borderId="0" applyNumberFormat="0">
      <alignment horizontal="center"/>
    </xf>
    <xf numFmtId="0" fontId="29" fillId="0" borderId="0" applyNumberFormat="0" applyFill="0" applyBorder="0" applyProtection="0"/>
    <xf numFmtId="0" fontId="30" fillId="9" borderId="9" applyNumberFormat="0" applyAlignment="0">
      <protection locked="0"/>
    </xf>
    <xf numFmtId="0" fontId="21" fillId="0" borderId="0" applyNumberFormat="0" applyFill="0" applyBorder="0" applyAlignment="0" applyProtection="0"/>
    <xf numFmtId="0" fontId="19" fillId="0" borderId="1" applyNumberFormat="0" applyFill="0" applyAlignment="0" applyProtection="0"/>
    <xf numFmtId="0" fontId="20" fillId="0" borderId="10" applyNumberFormat="0" applyFill="0" applyAlignment="0" applyProtection="0"/>
    <xf numFmtId="0" fontId="18" fillId="0" borderId="11" applyNumberFormat="0" applyFill="0" applyAlignment="0" applyProtection="0"/>
    <xf numFmtId="0" fontId="17" fillId="0" borderId="12" applyNumberFormat="0" applyFill="0" applyAlignment="0" applyProtection="0"/>
    <xf numFmtId="172" fontId="15" fillId="3" borderId="1"/>
  </cellStyleXfs>
  <cellXfs count="58">
    <xf numFmtId="0" fontId="0" fillId="0" borderId="0" xfId="0"/>
    <xf numFmtId="14" fontId="24" fillId="4" borderId="4" xfId="14" applyNumberFormat="1"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5" fillId="3" borderId="1" xfId="10"/>
    <xf numFmtId="0" fontId="16" fillId="0" borderId="0" xfId="11"/>
    <xf numFmtId="0" fontId="17" fillId="0" borderId="0" xfId="12"/>
    <xf numFmtId="0" fontId="25" fillId="0" borderId="3" xfId="13" applyAlignment="1">
      <alignment horizontal="center"/>
    </xf>
    <xf numFmtId="166" fontId="25" fillId="0" borderId="3" xfId="13" applyNumberFormat="1" applyAlignment="1">
      <alignment horizontal="center"/>
    </xf>
    <xf numFmtId="0" fontId="8" fillId="0" borderId="0" xfId="0" applyFont="1"/>
    <xf numFmtId="0" fontId="9" fillId="0" borderId="0" xfId="12" applyFont="1" applyAlignment="1">
      <alignment horizontal="left" vertical="center"/>
    </xf>
    <xf numFmtId="0" fontId="10" fillId="0" borderId="0" xfId="0" applyFont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26" fillId="0" borderId="0" xfId="8" applyAlignment="1">
      <alignment horizontal="right"/>
      <protection locked="0"/>
    </xf>
    <xf numFmtId="0" fontId="12" fillId="11" borderId="0" xfId="32">
      <alignment horizontal="center"/>
    </xf>
    <xf numFmtId="0" fontId="13" fillId="0" borderId="0" xfId="7" applyBorder="1"/>
    <xf numFmtId="0" fontId="11" fillId="0" borderId="0" xfId="0" applyFont="1" applyAlignment="1">
      <alignment horizontal="left"/>
    </xf>
    <xf numFmtId="0" fontId="14" fillId="0" borderId="0" xfId="9" applyBorder="1"/>
    <xf numFmtId="0" fontId="0" fillId="0" borderId="0" xfId="0" applyAlignment="1">
      <alignment horizontal="left"/>
    </xf>
    <xf numFmtId="0" fontId="18" fillId="0" borderId="0" xfId="6" applyBorder="1"/>
    <xf numFmtId="0" fontId="31" fillId="0" borderId="0" xfId="24" applyBorder="1"/>
    <xf numFmtId="0" fontId="24" fillId="4" borderId="4" xfId="14">
      <protection locked="0"/>
    </xf>
    <xf numFmtId="0" fontId="11" fillId="0" borderId="0" xfId="0" applyFont="1"/>
    <xf numFmtId="0" fontId="25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7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5" fillId="7" borderId="2" xfId="26"/>
    <xf numFmtId="0" fontId="6" fillId="0" borderId="0" xfId="27"/>
    <xf numFmtId="171" fontId="28" fillId="7" borderId="4" xfId="30">
      <alignment horizontal="center"/>
    </xf>
    <xf numFmtId="41" fontId="0" fillId="8" borderId="5" xfId="31" applyFont="1"/>
    <xf numFmtId="0" fontId="29" fillId="0" borderId="0" xfId="33"/>
    <xf numFmtId="0" fontId="30" fillId="9" borderId="9" xfId="34">
      <protection locked="0"/>
    </xf>
    <xf numFmtId="173" fontId="0" fillId="0" borderId="0" xfId="2" applyFont="1"/>
    <xf numFmtId="168" fontId="0" fillId="0" borderId="0" xfId="25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0" fontId="3" fillId="0" borderId="0" xfId="15"/>
    <xf numFmtId="165" fontId="15" fillId="3" borderId="1" xfId="10" applyNumberFormat="1"/>
    <xf numFmtId="0" fontId="13" fillId="0" borderId="0" xfId="7"/>
    <xf numFmtId="0" fontId="14" fillId="0" borderId="0" xfId="9"/>
    <xf numFmtId="172" fontId="15" fillId="3" borderId="1" xfId="40"/>
    <xf numFmtId="174" fontId="0" fillId="0" borderId="0" xfId="1" applyFont="1"/>
    <xf numFmtId="175" fontId="0" fillId="0" borderId="0" xfId="3" applyNumberFormat="1" applyFont="1"/>
    <xf numFmtId="176" fontId="0" fillId="0" borderId="0" xfId="4" applyNumberFormat="1" applyFont="1"/>
    <xf numFmtId="177" fontId="22" fillId="0" borderId="0" xfId="16" applyNumberFormat="1" applyBorder="1">
      <alignment horizontal="center"/>
    </xf>
    <xf numFmtId="178" fontId="23" fillId="0" borderId="0" xfId="17" applyBorder="1">
      <alignment horizontal="center"/>
    </xf>
    <xf numFmtId="0" fontId="0" fillId="0" borderId="0" xfId="0" pivotButton="1"/>
    <xf numFmtId="0" fontId="10" fillId="0" borderId="0" xfId="6" applyFont="1" applyAlignment="1">
      <alignment horizontal="left" vertical="center"/>
    </xf>
    <xf numFmtId="0" fontId="26" fillId="0" borderId="0" xfId="8">
      <alignment horizontal="left"/>
      <protection locked="0"/>
    </xf>
    <xf numFmtId="0" fontId="0" fillId="0" borderId="0" xfId="0"/>
    <xf numFmtId="0" fontId="12" fillId="11" borderId="0" xfId="32">
      <alignment horizontal="center"/>
    </xf>
    <xf numFmtId="0" fontId="25" fillId="0" borderId="3" xfId="13" applyAlignment="1">
      <alignment horizontal="left"/>
    </xf>
    <xf numFmtId="0" fontId="24" fillId="4" borderId="4" xfId="14" applyAlignment="1">
      <alignment horizontal="left"/>
      <protection locked="0"/>
    </xf>
    <xf numFmtId="4" fontId="0" fillId="0" borderId="0" xfId="0" applyNumberFormat="1"/>
    <xf numFmtId="174" fontId="24" fillId="4" borderId="4" xfId="1" applyFont="1" applyFill="1" applyBorder="1" applyProtection="1">
      <protection locked="0"/>
    </xf>
  </cellXfs>
  <cellStyles count="41">
    <cellStyle name="Accounts Ref" xfId="15" xr:uid="{00000000-0005-0000-0000-000000000000}"/>
    <cellStyle name="Assumption" xfId="14" xr:uid="{00000000-0005-0000-0000-000001000000}"/>
    <cellStyle name="Comma" xfId="1" builtinId="3" customBuiltin="1"/>
    <cellStyle name="Comma [0]" xfId="2" builtinId="6" customBuiltin="1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6" builtinId="16" customBuiltin="1"/>
    <cellStyle name="Heading 1 Number" xfId="40" xr:uid="{00000000-0005-0000-0000-00000C000000}"/>
    <cellStyle name="Heading 1 Text" xfId="10" xr:uid="{00000000-0005-0000-0000-00000D000000}"/>
    <cellStyle name="Heading 2" xfId="37" builtinId="17" customBuiltin="1"/>
    <cellStyle name="Heading 2 Text" xfId="11" xr:uid="{00000000-0005-0000-0000-00000F000000}"/>
    <cellStyle name="Heading 3" xfId="38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tes" xfId="24" xr:uid="{00000000-0005-0000-0000-00001B000000}"/>
    <cellStyle name="Numbers 0" xfId="25" xr:uid="{00000000-0005-0000-0000-00001C000000}"/>
    <cellStyle name="Parameter" xfId="26" xr:uid="{00000000-0005-0000-0000-00001D000000}"/>
    <cellStyle name="Percent" xfId="5" builtinId="5"/>
    <cellStyle name="Range Name Description" xfId="27" xr:uid="{00000000-0005-0000-0000-00001F000000}"/>
    <cellStyle name="Right Currency" xfId="28" xr:uid="{00000000-0005-0000-0000-000020000000}"/>
    <cellStyle name="Right Number" xfId="29" xr:uid="{00000000-0005-0000-0000-000021000000}"/>
    <cellStyle name="Row Ref" xfId="30" xr:uid="{00000000-0005-0000-0000-000022000000}"/>
    <cellStyle name="Row_Summary" xfId="31" xr:uid="{00000000-0005-0000-0000-000023000000}"/>
    <cellStyle name="Sheet Title" xfId="7" xr:uid="{00000000-0005-0000-0000-000024000000}"/>
    <cellStyle name="Table_Heading" xfId="32" xr:uid="{00000000-0005-0000-0000-000025000000}"/>
    <cellStyle name="Title" xfId="35" builtinId="15" customBuiltin="1"/>
    <cellStyle name="Total" xfId="39" builtinId="25" customBuiltin="1"/>
    <cellStyle name="Units" xfId="33" xr:uid="{00000000-0005-0000-0000-000028000000}"/>
    <cellStyle name="WIP" xfId="34" xr:uid="{00000000-0005-0000-0000-000029000000}"/>
  </cellStyles>
  <dxfs count="12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numFmt numFmtId="19" formatCode="d/mm/yyyy"/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mes Tomas" refreshedDate="45789.565816435184" createdVersion="8" refreshedVersion="8" minRefreshableVersion="3" recordCount="1095" xr:uid="{69B7F59D-BB11-455A-92F7-4C5538E04001}">
  <cacheSource type="worksheet">
    <worksheetSource name="Inputs"/>
  </cacheSource>
  <cacheFields count="5">
    <cacheField name="Date" numFmtId="14">
      <sharedItems containsSemiMixedTypes="0" containsNonDate="0" containsDate="1" containsString="0" minDate="2023-01-01T00:00:00" maxDate="2025-12-31T00:00:00" count="1095"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  <d v="2024-07-01T00:00:00"/>
        <d v="2024-07-02T00:00:00"/>
        <d v="2024-07-03T00:00:00"/>
        <d v="2024-07-04T00:00:00"/>
        <d v="2024-07-05T00:00:00"/>
        <d v="2024-07-06T00:00:00"/>
        <d v="2024-07-07T00:00:00"/>
        <d v="2024-07-08T00:00:00"/>
        <d v="2024-07-09T00:00:00"/>
        <d v="2024-07-10T00:00:00"/>
        <d v="2024-07-11T00:00:00"/>
        <d v="2024-07-12T00:00:00"/>
        <d v="2024-07-13T00:00:00"/>
        <d v="2024-07-14T00:00:00"/>
        <d v="2024-07-15T00:00:00"/>
        <d v="2024-07-16T00:00:00"/>
        <d v="2024-07-17T00:00:00"/>
        <d v="2024-07-18T00:00:00"/>
        <d v="2024-07-19T00:00:00"/>
        <d v="2024-07-20T00:00:00"/>
        <d v="2024-07-21T00:00:00"/>
        <d v="2024-07-22T00:00:00"/>
        <d v="2024-07-23T00:00:00"/>
        <d v="2024-07-24T00:00:00"/>
        <d v="2024-07-25T00:00:00"/>
        <d v="2024-07-26T00:00:00"/>
        <d v="2024-07-27T00:00:00"/>
        <d v="2024-07-28T00:00:00"/>
        <d v="2024-07-29T00:00:00"/>
        <d v="2024-07-30T00:00:00"/>
        <d v="2024-07-31T00:00:00"/>
        <d v="2024-08-01T00:00:00"/>
        <d v="2024-08-02T00:00:00"/>
        <d v="2024-08-03T00:00:00"/>
        <d v="2024-08-04T00:00:00"/>
        <d v="2024-08-05T00:00:00"/>
        <d v="2024-08-06T00:00:00"/>
        <d v="2024-08-07T00:00:00"/>
        <d v="2024-08-08T00:00:00"/>
        <d v="2024-08-09T00:00:00"/>
        <d v="2024-08-10T00:00:00"/>
        <d v="2024-08-11T00:00:00"/>
        <d v="2024-08-12T00:00:00"/>
        <d v="2024-08-13T00:00:00"/>
        <d v="2024-08-14T00:00:00"/>
        <d v="2024-08-15T00:00:00"/>
        <d v="2024-08-16T00:00:00"/>
        <d v="2024-08-17T00:00:00"/>
        <d v="2024-08-18T00:00:00"/>
        <d v="2024-08-19T00:00:00"/>
        <d v="2024-08-20T00:00:00"/>
        <d v="2024-08-21T00:00:00"/>
        <d v="2024-08-22T00:00:00"/>
        <d v="2024-08-23T00:00:00"/>
        <d v="2024-08-24T00:00:00"/>
        <d v="2024-08-25T00:00:00"/>
        <d v="2024-08-26T00:00:00"/>
        <d v="2024-08-27T00:00:00"/>
        <d v="2024-08-28T00:00:00"/>
        <d v="2024-08-29T00:00:00"/>
        <d v="2024-08-30T00:00:00"/>
        <d v="2024-08-31T00:00:00"/>
        <d v="2024-09-01T00:00:00"/>
        <d v="2024-09-02T00:00:00"/>
        <d v="2024-09-03T00:00:00"/>
        <d v="2024-09-04T00:00:00"/>
        <d v="2024-09-05T00:00:00"/>
        <d v="2024-09-06T00:00:00"/>
        <d v="2024-09-07T00:00:00"/>
        <d v="2024-09-08T00:00:00"/>
        <d v="2024-09-09T00:00:00"/>
        <d v="2024-09-10T00:00:00"/>
        <d v="2024-09-11T00:00:00"/>
        <d v="2024-09-12T00:00:00"/>
        <d v="2024-09-13T00:00:00"/>
        <d v="2024-09-14T00:00:00"/>
        <d v="2024-09-15T00:00:00"/>
        <d v="2024-09-16T00:00:00"/>
        <d v="2024-09-17T00:00:00"/>
        <d v="2024-09-18T00:00:00"/>
        <d v="2024-09-19T00:00:00"/>
        <d v="2024-09-20T00:00:00"/>
        <d v="2024-09-21T00:00:00"/>
        <d v="2024-09-22T00:00:00"/>
        <d v="2024-09-23T00:00:00"/>
        <d v="2024-09-24T00:00:00"/>
        <d v="2024-09-25T00:00:00"/>
        <d v="2024-09-26T00:00:00"/>
        <d v="2024-09-27T00:00:00"/>
        <d v="2024-09-28T00:00:00"/>
        <d v="2024-09-29T00:00:00"/>
        <d v="2024-09-30T00:00:00"/>
        <d v="2024-10-01T00:00:00"/>
        <d v="2024-10-02T00:00:00"/>
        <d v="2024-10-03T00:00:00"/>
        <d v="2024-10-04T00:00:00"/>
        <d v="2024-10-05T00:00:00"/>
        <d v="2024-10-06T00:00:00"/>
        <d v="2024-10-07T00:00:00"/>
        <d v="2024-10-08T00:00:00"/>
        <d v="2024-10-09T00:00:00"/>
        <d v="2024-10-10T00:00:00"/>
        <d v="2024-10-11T00:00:00"/>
        <d v="2024-10-12T00:00:00"/>
        <d v="2024-10-13T00:00:00"/>
        <d v="2024-10-14T00:00:00"/>
        <d v="2024-10-15T00:00:00"/>
        <d v="2024-10-16T00:00:00"/>
        <d v="2024-10-17T00:00:00"/>
        <d v="2024-10-18T00:00:00"/>
        <d v="2024-10-19T00:00:00"/>
        <d v="2024-10-20T00:00:00"/>
        <d v="2024-10-21T00:00:00"/>
        <d v="2024-10-22T00:00:00"/>
        <d v="2024-10-23T00:00:00"/>
        <d v="2024-10-24T00:00:00"/>
        <d v="2024-10-25T00:00:00"/>
        <d v="2024-10-26T00:00:00"/>
        <d v="2024-10-27T00:00:00"/>
        <d v="2024-10-28T00:00:00"/>
        <d v="2024-10-29T00:00:00"/>
        <d v="2024-10-30T00:00:00"/>
        <d v="2024-10-31T00:00:00"/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09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20T00:00:00"/>
        <d v="2024-11-21T00:00:00"/>
        <d v="2024-11-22T00:00:00"/>
        <d v="2024-11-23T00:00:00"/>
        <d v="2024-11-24T00:00:00"/>
        <d v="2024-11-25T00:00:00"/>
        <d v="2024-11-26T00:00:00"/>
        <d v="2024-11-27T00:00:00"/>
        <d v="2024-11-28T00:00:00"/>
        <d v="2024-11-29T00:00:00"/>
        <d v="2024-11-30T00:00:00"/>
        <d v="2024-12-01T00:00:00"/>
        <d v="2024-12-02T00:00:00"/>
        <d v="2024-12-03T00:00:00"/>
        <d v="2024-12-04T00:00:00"/>
        <d v="2024-12-05T00:00:00"/>
        <d v="2024-12-06T00:00:00"/>
        <d v="2024-12-07T00:00:00"/>
        <d v="2024-12-08T00:00:00"/>
        <d v="2024-12-09T00:00:00"/>
        <d v="2024-12-10T00:00:00"/>
        <d v="2024-12-11T00:00:00"/>
        <d v="2024-12-12T00:00:00"/>
        <d v="2024-12-13T00:00:00"/>
        <d v="2024-12-14T00:00:00"/>
        <d v="2024-12-15T00:00:00"/>
        <d v="2024-12-16T00:00:00"/>
        <d v="2024-12-17T00:00:00"/>
        <d v="2024-12-18T00:00:00"/>
        <d v="2024-12-19T00:00:00"/>
        <d v="2024-12-20T00:00:00"/>
        <d v="2024-12-21T00:00:00"/>
        <d v="2024-12-22T00:00:00"/>
        <d v="2024-12-23T00:00:00"/>
        <d v="2024-12-24T00:00:00"/>
        <d v="2024-12-25T00:00:00"/>
        <d v="2024-12-26T00:00:00"/>
        <d v="2024-12-27T00:00:00"/>
        <d v="2024-12-28T00:00:00"/>
        <d v="2024-12-29T00:00:00"/>
        <d v="2024-12-30T00:00:00"/>
        <d v="2024-12-31T00:00:00"/>
        <d v="2025-01-01T00:00:00"/>
        <d v="2025-01-02T00:00:00"/>
        <d v="2025-01-03T00:00:00"/>
        <d v="2025-01-04T00:00:00"/>
        <d v="2025-01-05T00:00:00"/>
        <d v="2025-01-06T00:00:00"/>
        <d v="2025-01-07T00:00:00"/>
        <d v="2025-01-08T00:00:00"/>
        <d v="2025-01-09T00:00:00"/>
        <d v="2025-01-10T00:00:00"/>
        <d v="2025-01-11T00:00:00"/>
        <d v="2025-01-12T00:00:00"/>
        <d v="2025-01-13T00:00:00"/>
        <d v="2025-01-14T00:00:00"/>
        <d v="2025-01-15T00:00:00"/>
        <d v="2025-01-16T00:00:00"/>
        <d v="2025-01-17T00:00:00"/>
        <d v="2025-01-18T00:00:00"/>
        <d v="2025-01-19T00:00:00"/>
        <d v="2025-01-20T00:00:00"/>
        <d v="2025-01-21T00:00:00"/>
        <d v="2025-01-22T00:00:00"/>
        <d v="2025-01-23T00:00:00"/>
        <d v="2025-01-24T00:00:00"/>
        <d v="2025-01-25T00:00:00"/>
        <d v="2025-01-26T00:00:00"/>
        <d v="2025-01-27T00:00:00"/>
        <d v="2025-01-28T00:00:00"/>
        <d v="2025-01-29T00:00:00"/>
        <d v="2025-01-30T00:00:00"/>
        <d v="2025-01-31T00:00:00"/>
        <d v="2025-02-01T00:00:00"/>
        <d v="2025-02-02T00:00:00"/>
        <d v="2025-02-03T00:00:00"/>
        <d v="2025-02-04T00:00:00"/>
        <d v="2025-02-05T00:00:00"/>
        <d v="2025-02-06T00:00:00"/>
        <d v="2025-02-07T00:00:00"/>
        <d v="2025-02-08T00:00:00"/>
        <d v="2025-02-09T00:00:00"/>
        <d v="2025-02-10T00:00:00"/>
        <d v="2025-02-11T00:00:00"/>
        <d v="2025-02-12T00:00:00"/>
        <d v="2025-02-13T00:00:00"/>
        <d v="2025-02-14T00:00:00"/>
        <d v="2025-02-15T00:00:00"/>
        <d v="2025-02-16T00:00:00"/>
        <d v="2025-02-17T00:00:00"/>
        <d v="2025-02-18T00:00:00"/>
        <d v="2025-02-19T00:00:00"/>
        <d v="2025-02-20T00:00:00"/>
        <d v="2025-02-21T00:00:00"/>
        <d v="2025-02-22T00:00:00"/>
        <d v="2025-02-23T00:00:00"/>
        <d v="2025-02-24T00:00:00"/>
        <d v="2025-02-25T00:00:00"/>
        <d v="2025-02-26T00:00:00"/>
        <d v="2025-02-27T00:00:00"/>
        <d v="2025-02-28T00:00:00"/>
        <d v="2025-03-01T00:00:00"/>
        <d v="2025-03-02T00:00:00"/>
        <d v="2025-03-03T00:00:00"/>
        <d v="2025-03-04T00:00:00"/>
        <d v="2025-03-05T00:00:00"/>
        <d v="2025-03-06T00:00:00"/>
        <d v="2025-03-07T00:00:00"/>
        <d v="2025-03-08T00:00:00"/>
        <d v="2025-03-09T00:00:00"/>
        <d v="2025-03-10T00:00:00"/>
        <d v="2025-03-11T00:00:00"/>
        <d v="2025-03-12T00:00:00"/>
        <d v="2025-03-13T00:00:00"/>
        <d v="2025-03-14T00:00:00"/>
        <d v="2025-03-15T00:00:00"/>
        <d v="2025-03-16T00:00:00"/>
        <d v="2025-03-17T00:00:00"/>
        <d v="2025-03-18T00:00:00"/>
        <d v="2025-03-19T00:00:00"/>
        <d v="2025-03-20T00:00:00"/>
        <d v="2025-03-21T00:00:00"/>
        <d v="2025-03-22T00:00:00"/>
        <d v="2025-03-23T00:00:00"/>
        <d v="2025-03-24T00:00:00"/>
        <d v="2025-03-25T00:00:00"/>
        <d v="2025-03-26T00:00:00"/>
        <d v="2025-03-27T00:00:00"/>
        <d v="2025-03-28T00:00:00"/>
        <d v="2025-03-29T00:00:00"/>
        <d v="2025-03-30T00:00:00"/>
        <d v="2025-03-31T00:00:00"/>
        <d v="2025-04-01T00:00:00"/>
        <d v="2025-04-02T00:00:00"/>
        <d v="2025-04-03T00:00:00"/>
        <d v="2025-04-04T00:00:00"/>
        <d v="2025-04-05T00:00:00"/>
        <d v="2025-04-06T00:00:00"/>
        <d v="2025-04-07T00:00:00"/>
        <d v="2025-04-08T00:00:00"/>
        <d v="2025-04-09T00:00:00"/>
        <d v="2025-04-10T00:00:00"/>
        <d v="2025-04-11T00:00:00"/>
        <d v="2025-04-12T00:00:00"/>
        <d v="2025-04-13T00:00:00"/>
        <d v="2025-04-14T00:00:00"/>
        <d v="2025-04-15T00:00:00"/>
        <d v="2025-04-16T00:00:00"/>
        <d v="2025-04-17T00:00:00"/>
        <d v="2025-04-18T00:00:00"/>
        <d v="2025-04-19T00:00:00"/>
        <d v="2025-04-20T00:00:00"/>
        <d v="2025-04-21T00:00:00"/>
        <d v="2025-04-22T00:00:00"/>
        <d v="2025-04-23T00:00:00"/>
        <d v="2025-04-24T00:00:00"/>
        <d v="2025-04-25T00:00:00"/>
        <d v="2025-04-26T00:00:00"/>
        <d v="2025-04-27T00:00:00"/>
        <d v="2025-04-28T00:00:00"/>
        <d v="2025-04-29T00:00:00"/>
        <d v="2025-04-30T00:00:00"/>
        <d v="2025-05-01T00:00:00"/>
        <d v="2025-05-02T00:00:00"/>
        <d v="2025-05-03T00:00:00"/>
        <d v="2025-05-04T00:00:00"/>
        <d v="2025-05-05T00:00:00"/>
        <d v="2025-05-06T00:00:00"/>
        <d v="2025-05-07T00:00:00"/>
        <d v="2025-05-08T00:00:00"/>
        <d v="2025-05-09T00:00:00"/>
        <d v="2025-05-10T00:00:00"/>
        <d v="2025-05-11T00:00:00"/>
        <d v="2025-05-12T00:00:00"/>
        <d v="2025-05-13T00:00:00"/>
        <d v="2025-05-14T00:00:00"/>
        <d v="2025-05-15T00:00:00"/>
        <d v="2025-05-16T00:00:00"/>
        <d v="2025-05-17T00:00:00"/>
        <d v="2025-05-18T00:00:00"/>
        <d v="2025-05-19T00:00:00"/>
        <d v="2025-05-20T00:00:00"/>
        <d v="2025-05-21T00:00:00"/>
        <d v="2025-05-22T00:00:00"/>
        <d v="2025-05-23T00:00:00"/>
        <d v="2025-05-24T00:00:00"/>
        <d v="2025-05-25T00:00:00"/>
        <d v="2025-05-26T00:00:00"/>
        <d v="2025-05-27T00:00:00"/>
        <d v="2025-05-28T00:00:00"/>
        <d v="2025-05-29T00:00:00"/>
        <d v="2025-05-30T00:00:00"/>
        <d v="2025-05-31T00:00:00"/>
        <d v="2025-06-01T00:00:00"/>
        <d v="2025-06-02T00:00:00"/>
        <d v="2025-06-03T00:00:00"/>
        <d v="2025-06-04T00:00:00"/>
        <d v="2025-06-05T00:00:00"/>
        <d v="2025-06-06T00:00:00"/>
        <d v="2025-06-07T00:00:00"/>
        <d v="2025-06-08T00:00:00"/>
        <d v="2025-06-09T00:00:00"/>
        <d v="2025-06-10T00:00:00"/>
        <d v="2025-06-11T00:00:00"/>
        <d v="2025-06-12T00:00:00"/>
        <d v="2025-06-13T00:00:00"/>
        <d v="2025-06-14T00:00:00"/>
        <d v="2025-06-15T00:00:00"/>
        <d v="2025-06-16T00:00:00"/>
        <d v="2025-06-17T00:00:00"/>
        <d v="2025-06-18T00:00:00"/>
        <d v="2025-06-19T00:00:00"/>
        <d v="2025-06-20T00:00:00"/>
        <d v="2025-06-21T00:00:00"/>
        <d v="2025-06-22T00:00:00"/>
        <d v="2025-06-23T00:00:00"/>
        <d v="2025-06-24T00:00:00"/>
        <d v="2025-06-25T00:00:00"/>
        <d v="2025-06-26T00:00:00"/>
        <d v="2025-06-27T00:00:00"/>
        <d v="2025-06-28T00:00:00"/>
        <d v="2025-06-29T00:00:00"/>
        <d v="2025-06-30T00:00:00"/>
        <d v="2025-07-01T00:00:00"/>
        <d v="2025-07-02T00:00:00"/>
        <d v="2025-07-03T00:00:00"/>
        <d v="2025-07-04T00:00:00"/>
        <d v="2025-07-05T00:00:00"/>
        <d v="2025-07-06T00:00:00"/>
        <d v="2025-07-07T00:00:00"/>
        <d v="2025-07-08T00:00:00"/>
        <d v="2025-07-09T00:00:00"/>
        <d v="2025-07-10T00:00:00"/>
        <d v="2025-07-11T00:00:00"/>
        <d v="2025-07-12T00:00:00"/>
        <d v="2025-07-13T00:00:00"/>
        <d v="2025-07-14T00:00:00"/>
        <d v="2025-07-15T00:00:00"/>
        <d v="2025-07-16T00:00:00"/>
        <d v="2025-07-17T00:00:00"/>
        <d v="2025-07-18T00:00:00"/>
        <d v="2025-07-19T00:00:00"/>
        <d v="2025-07-20T00:00:00"/>
        <d v="2025-07-21T00:00:00"/>
        <d v="2025-07-22T00:00:00"/>
        <d v="2025-07-23T00:00:00"/>
        <d v="2025-07-24T00:00:00"/>
        <d v="2025-07-25T00:00:00"/>
        <d v="2025-07-26T00:00:00"/>
        <d v="2025-07-27T00:00:00"/>
        <d v="2025-07-28T00:00:00"/>
        <d v="2025-07-29T00:00:00"/>
        <d v="2025-07-30T00:00:00"/>
        <d v="2025-07-31T00:00:00"/>
        <d v="2025-08-01T00:00:00"/>
        <d v="2025-08-02T00:00:00"/>
        <d v="2025-08-03T00:00:00"/>
        <d v="2025-08-04T00:00:00"/>
        <d v="2025-08-05T00:00:00"/>
        <d v="2025-08-06T00:00:00"/>
        <d v="2025-08-07T00:00:00"/>
        <d v="2025-08-08T00:00:00"/>
        <d v="2025-08-09T00:00:00"/>
        <d v="2025-08-10T00:00:00"/>
        <d v="2025-08-11T00:00:00"/>
        <d v="2025-08-12T00:00:00"/>
        <d v="2025-08-13T00:00:00"/>
        <d v="2025-08-14T00:00:00"/>
        <d v="2025-08-15T00:00:00"/>
        <d v="2025-08-16T00:00:00"/>
        <d v="2025-08-17T00:00:00"/>
        <d v="2025-08-18T00:00:00"/>
        <d v="2025-08-19T00:00:00"/>
        <d v="2025-08-20T00:00:00"/>
        <d v="2025-08-21T00:00:00"/>
        <d v="2025-08-22T00:00:00"/>
        <d v="2025-08-23T00:00:00"/>
        <d v="2025-08-24T00:00:00"/>
        <d v="2025-08-25T00:00:00"/>
        <d v="2025-08-26T00:00:00"/>
        <d v="2025-08-27T00:00:00"/>
        <d v="2025-08-28T00:00:00"/>
        <d v="2025-08-29T00:00:00"/>
        <d v="2025-08-30T00:00:00"/>
        <d v="2025-08-31T00:00:00"/>
        <d v="2025-09-01T00:00:00"/>
        <d v="2025-09-02T00:00:00"/>
        <d v="2025-09-03T00:00:00"/>
        <d v="2025-09-04T00:00:00"/>
        <d v="2025-09-05T00:00:00"/>
        <d v="2025-09-06T00:00:00"/>
        <d v="2025-09-07T00:00:00"/>
        <d v="2025-09-08T00:00:00"/>
        <d v="2025-09-09T00:00:00"/>
        <d v="2025-09-10T00:00:00"/>
        <d v="2025-09-11T00:00:00"/>
        <d v="2025-09-12T00:00:00"/>
        <d v="2025-09-13T00:00:00"/>
        <d v="2025-09-14T00:00:00"/>
        <d v="2025-09-15T00:00:00"/>
        <d v="2025-09-16T00:00:00"/>
        <d v="2025-09-17T00:00:00"/>
        <d v="2025-09-18T00:00:00"/>
        <d v="2025-09-19T00:00:00"/>
        <d v="2025-09-20T00:00:00"/>
        <d v="2025-09-21T00:00:00"/>
        <d v="2025-09-22T00:00:00"/>
        <d v="2025-09-23T00:00:00"/>
        <d v="2025-09-24T00:00:00"/>
        <d v="2025-09-25T00:00:00"/>
        <d v="2025-09-26T00:00:00"/>
        <d v="2025-09-27T00:00:00"/>
        <d v="2025-09-28T00:00:00"/>
        <d v="2025-09-29T00:00:00"/>
        <d v="2025-09-30T00:00:00"/>
        <d v="2025-10-01T00:00:00"/>
        <d v="2025-10-02T00:00:00"/>
        <d v="2025-10-03T00:00:00"/>
        <d v="2025-10-04T00:00:00"/>
        <d v="2025-10-05T00:00:00"/>
        <d v="2025-10-06T00:00:00"/>
        <d v="2025-10-07T00:00:00"/>
        <d v="2025-10-08T00:00:00"/>
        <d v="2025-10-09T00:00:00"/>
        <d v="2025-10-10T00:00:00"/>
        <d v="2025-10-11T00:00:00"/>
        <d v="2025-10-12T00:00:00"/>
        <d v="2025-10-13T00:00:00"/>
        <d v="2025-10-14T00:00:00"/>
        <d v="2025-10-15T00:00:00"/>
        <d v="2025-10-16T00:00:00"/>
        <d v="2025-10-17T00:00:00"/>
        <d v="2025-10-18T00:00:00"/>
        <d v="2025-10-19T00:00:00"/>
        <d v="2025-10-20T00:00:00"/>
        <d v="2025-10-21T00:00:00"/>
        <d v="2025-10-22T00:00:00"/>
        <d v="2025-10-23T00:00:00"/>
        <d v="2025-10-24T00:00:00"/>
        <d v="2025-10-25T00:00:00"/>
        <d v="2025-10-26T00:00:00"/>
        <d v="2025-10-27T00:00:00"/>
        <d v="2025-10-28T00:00:00"/>
        <d v="2025-10-29T00:00:00"/>
        <d v="2025-10-30T00:00:00"/>
        <d v="2025-10-31T00:00:00"/>
        <d v="2025-11-01T00:00:00"/>
        <d v="2025-11-02T00:00:00"/>
        <d v="2025-11-03T00:00:00"/>
        <d v="2025-11-04T00:00:00"/>
        <d v="2025-11-05T00:00:00"/>
        <d v="2025-11-06T00:00:00"/>
        <d v="2025-11-07T00:00:00"/>
        <d v="2025-11-08T00:00:00"/>
        <d v="2025-11-09T00:00:00"/>
        <d v="2025-11-10T00:00:00"/>
        <d v="2025-11-11T00:00:00"/>
        <d v="2025-11-12T00:00:00"/>
        <d v="2025-11-13T00:00:00"/>
        <d v="2025-11-14T00:00:00"/>
        <d v="2025-11-15T00:00:00"/>
        <d v="2025-11-16T00:00:00"/>
        <d v="2025-11-17T00:00:00"/>
        <d v="2025-11-18T00:00:00"/>
        <d v="2025-11-19T00:00:00"/>
        <d v="2025-11-20T00:00:00"/>
        <d v="2025-11-21T00:00:00"/>
        <d v="2025-11-22T00:00:00"/>
        <d v="2025-11-23T00:00:00"/>
        <d v="2025-11-24T00:00:00"/>
        <d v="2025-11-25T00:00:00"/>
        <d v="2025-11-26T00:00:00"/>
        <d v="2025-11-27T00:00:00"/>
        <d v="2025-11-28T00:00:00"/>
        <d v="2025-11-29T00:00:00"/>
        <d v="2025-11-30T00:00:00"/>
        <d v="2025-12-01T00:00:00"/>
        <d v="2025-12-02T00:00:00"/>
        <d v="2025-12-03T00:00:00"/>
        <d v="2025-12-04T00:00:00"/>
        <d v="2025-12-05T00:00:00"/>
        <d v="2025-12-06T00:00:00"/>
        <d v="2025-12-07T00:00:00"/>
        <d v="2025-12-08T00:00:00"/>
        <d v="2025-12-09T00:00:00"/>
        <d v="2025-12-10T00:00:00"/>
        <d v="2025-12-11T00:00:00"/>
        <d v="2025-12-12T00:00:00"/>
        <d v="2025-12-13T00:00:00"/>
        <d v="2025-12-14T00:00:00"/>
        <d v="2025-12-15T00:00:00"/>
        <d v="2025-12-16T00:00:00"/>
        <d v="2025-12-17T00:00:00"/>
        <d v="2025-12-18T00:00:00"/>
        <d v="2025-12-19T00:00:00"/>
        <d v="2025-12-20T00:00:00"/>
        <d v="2025-12-21T00:00:00"/>
        <d v="2025-12-22T00:00:00"/>
        <d v="2025-12-23T00:00:00"/>
        <d v="2025-12-24T00:00:00"/>
        <d v="2025-12-25T00:00:00"/>
        <d v="2025-12-26T00:00:00"/>
        <d v="2025-12-27T00:00:00"/>
        <d v="2025-12-28T00:00:00"/>
        <d v="2025-12-29T00:00:00"/>
        <d v="2025-12-30T00:00:00"/>
      </sharedItems>
      <fieldGroup par="4"/>
    </cacheField>
    <cacheField name="Sales" numFmtId="0">
      <sharedItems containsSemiMixedTypes="0" containsString="0" containsNumber="1" minValue="100.2" maxValue="997.71"/>
    </cacheField>
    <cacheField name="Months (Date)" numFmtId="0" databaseField="0">
      <fieldGroup base="0">
        <rangePr groupBy="months" startDate="2023-01-01T00:00:00" endDate="2025-12-31T00:00:00"/>
        <groupItems count="14">
          <s v="&lt;1/01/202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31/12/2025"/>
        </groupItems>
      </fieldGroup>
    </cacheField>
    <cacheField name="Quarters (Date)" numFmtId="0" databaseField="0">
      <fieldGroup base="0">
        <rangePr groupBy="quarters" startDate="2023-01-01T00:00:00" endDate="2025-12-31T00:00:00"/>
        <groupItems count="6">
          <s v="&lt;1/01/2023"/>
          <s v="Qtr1"/>
          <s v="Qtr2"/>
          <s v="Qtr3"/>
          <s v="Qtr4"/>
          <s v="&gt;31/12/2025"/>
        </groupItems>
      </fieldGroup>
    </cacheField>
    <cacheField name="Years (Date)" numFmtId="0" databaseField="0">
      <fieldGroup base="0">
        <rangePr groupBy="years" startDate="2023-01-01T00:00:00" endDate="2025-12-31T00:00:00"/>
        <groupItems count="5">
          <s v="&lt;1/01/2023"/>
          <s v="2023"/>
          <s v="2024"/>
          <s v="2025"/>
          <s v="&gt;31/12/202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95">
  <r>
    <x v="0"/>
    <n v="765.22"/>
  </r>
  <r>
    <x v="1"/>
    <n v="697.43"/>
  </r>
  <r>
    <x v="2"/>
    <n v="560.34"/>
  </r>
  <r>
    <x v="3"/>
    <n v="146.87"/>
  </r>
  <r>
    <x v="4"/>
    <n v="277.41000000000003"/>
  </r>
  <r>
    <x v="5"/>
    <n v="995.7"/>
  </r>
  <r>
    <x v="6"/>
    <n v="783.1"/>
  </r>
  <r>
    <x v="7"/>
    <n v="897.37"/>
  </r>
  <r>
    <x v="8"/>
    <n v="782.45"/>
  </r>
  <r>
    <x v="9"/>
    <n v="212.65"/>
  </r>
  <r>
    <x v="10"/>
    <n v="902.03"/>
  </r>
  <r>
    <x v="11"/>
    <n v="755.21"/>
  </r>
  <r>
    <x v="12"/>
    <n v="336.76"/>
  </r>
  <r>
    <x v="13"/>
    <n v="581.62"/>
  </r>
  <r>
    <x v="14"/>
    <n v="690.75"/>
  </r>
  <r>
    <x v="15"/>
    <n v="416.27"/>
  </r>
  <r>
    <x v="16"/>
    <n v="904.12"/>
  </r>
  <r>
    <x v="17"/>
    <n v="465.83"/>
  </r>
  <r>
    <x v="18"/>
    <n v="205.16"/>
  </r>
  <r>
    <x v="19"/>
    <n v="415.61"/>
  </r>
  <r>
    <x v="20"/>
    <n v="212.03"/>
  </r>
  <r>
    <x v="21"/>
    <n v="877.3"/>
  </r>
  <r>
    <x v="22"/>
    <n v="332.72"/>
  </r>
  <r>
    <x v="23"/>
    <n v="733.24"/>
  </r>
  <r>
    <x v="24"/>
    <n v="791.68"/>
  </r>
  <r>
    <x v="25"/>
    <n v="685.29"/>
  </r>
  <r>
    <x v="26"/>
    <n v="121.33"/>
  </r>
  <r>
    <x v="27"/>
    <n v="784.68"/>
  </r>
  <r>
    <x v="28"/>
    <n v="287.05"/>
  </r>
  <r>
    <x v="29"/>
    <n v="564.89"/>
  </r>
  <r>
    <x v="30"/>
    <n v="623.70000000000005"/>
  </r>
  <r>
    <x v="31"/>
    <n v="234.72"/>
  </r>
  <r>
    <x v="32"/>
    <n v="671.81"/>
  </r>
  <r>
    <x v="33"/>
    <n v="277.33"/>
  </r>
  <r>
    <x v="34"/>
    <n v="782.65"/>
  </r>
  <r>
    <x v="35"/>
    <n v="121.56"/>
  </r>
  <r>
    <x v="36"/>
    <n v="468"/>
  </r>
  <r>
    <x v="37"/>
    <n v="944.79"/>
  </r>
  <r>
    <x v="38"/>
    <n v="979.97"/>
  </r>
  <r>
    <x v="39"/>
    <n v="737.83"/>
  </r>
  <r>
    <x v="40"/>
    <n v="374.15"/>
  </r>
  <r>
    <x v="41"/>
    <n v="912.43"/>
  </r>
  <r>
    <x v="42"/>
    <n v="648.66"/>
  </r>
  <r>
    <x v="43"/>
    <n v="356.9"/>
  </r>
  <r>
    <x v="44"/>
    <n v="588.76"/>
  </r>
  <r>
    <x v="45"/>
    <n v="393.12"/>
  </r>
  <r>
    <x v="46"/>
    <n v="971.27"/>
  </r>
  <r>
    <x v="47"/>
    <n v="580.16999999999996"/>
  </r>
  <r>
    <x v="48"/>
    <n v="353.96"/>
  </r>
  <r>
    <x v="49"/>
    <n v="450.97"/>
  </r>
  <r>
    <x v="50"/>
    <n v="943.4"/>
  </r>
  <r>
    <x v="51"/>
    <n v="242.08"/>
  </r>
  <r>
    <x v="52"/>
    <n v="559.05999999999995"/>
  </r>
  <r>
    <x v="53"/>
    <n v="792.76"/>
  </r>
  <r>
    <x v="54"/>
    <n v="343.21"/>
  </r>
  <r>
    <x v="55"/>
    <n v="411.99"/>
  </r>
  <r>
    <x v="56"/>
    <n v="945.14"/>
  </r>
  <r>
    <x v="57"/>
    <n v="531.38"/>
  </r>
  <r>
    <x v="58"/>
    <n v="423.93"/>
  </r>
  <r>
    <x v="59"/>
    <n v="375.38"/>
  </r>
  <r>
    <x v="60"/>
    <n v="378.12"/>
  </r>
  <r>
    <x v="61"/>
    <n v="441.73"/>
  </r>
  <r>
    <x v="62"/>
    <n v="996.14"/>
  </r>
  <r>
    <x v="63"/>
    <n v="214.76"/>
  </r>
  <r>
    <x v="64"/>
    <n v="776.25"/>
  </r>
  <r>
    <x v="65"/>
    <n v="116.42"/>
  </r>
  <r>
    <x v="66"/>
    <n v="352.12"/>
  </r>
  <r>
    <x v="67"/>
    <n v="929.54"/>
  </r>
  <r>
    <x v="68"/>
    <n v="518.44000000000005"/>
  </r>
  <r>
    <x v="69"/>
    <n v="340.64"/>
  </r>
  <r>
    <x v="70"/>
    <n v="929.5"/>
  </r>
  <r>
    <x v="71"/>
    <n v="543.01"/>
  </r>
  <r>
    <x v="72"/>
    <n v="551.21"/>
  </r>
  <r>
    <x v="73"/>
    <n v="638.04999999999995"/>
  </r>
  <r>
    <x v="74"/>
    <n v="116.25"/>
  </r>
  <r>
    <x v="75"/>
    <n v="593.42999999999995"/>
  </r>
  <r>
    <x v="76"/>
    <n v="706.34"/>
  </r>
  <r>
    <x v="77"/>
    <n v="611.42999999999995"/>
  </r>
  <r>
    <x v="78"/>
    <n v="686.61"/>
  </r>
  <r>
    <x v="79"/>
    <n v="415.74"/>
  </r>
  <r>
    <x v="80"/>
    <n v="417.97"/>
  </r>
  <r>
    <x v="81"/>
    <n v="582.41"/>
  </r>
  <r>
    <x v="82"/>
    <n v="172.4"/>
  </r>
  <r>
    <x v="83"/>
    <n v="358.29"/>
  </r>
  <r>
    <x v="84"/>
    <n v="369.39"/>
  </r>
  <r>
    <x v="85"/>
    <n v="101.45"/>
  </r>
  <r>
    <x v="86"/>
    <n v="207.72"/>
  </r>
  <r>
    <x v="87"/>
    <n v="452.83"/>
  </r>
  <r>
    <x v="88"/>
    <n v="351.12"/>
  </r>
  <r>
    <x v="89"/>
    <n v="181.08"/>
  </r>
  <r>
    <x v="90"/>
    <n v="392.38"/>
  </r>
  <r>
    <x v="91"/>
    <n v="423.15"/>
  </r>
  <r>
    <x v="92"/>
    <n v="680.35"/>
  </r>
  <r>
    <x v="93"/>
    <n v="706.96"/>
  </r>
  <r>
    <x v="94"/>
    <n v="577.71"/>
  </r>
  <r>
    <x v="95"/>
    <n v="409.4"/>
  </r>
  <r>
    <x v="96"/>
    <n v="249.26"/>
  </r>
  <r>
    <x v="97"/>
    <n v="716.16"/>
  </r>
  <r>
    <x v="98"/>
    <n v="267.2"/>
  </r>
  <r>
    <x v="99"/>
    <n v="630.42999999999995"/>
  </r>
  <r>
    <x v="100"/>
    <n v="576.66999999999996"/>
  </r>
  <r>
    <x v="101"/>
    <n v="237.52"/>
  </r>
  <r>
    <x v="102"/>
    <n v="793.83"/>
  </r>
  <r>
    <x v="103"/>
    <n v="724.83"/>
  </r>
  <r>
    <x v="104"/>
    <n v="369.58"/>
  </r>
  <r>
    <x v="105"/>
    <n v="646.11"/>
  </r>
  <r>
    <x v="106"/>
    <n v="163.12"/>
  </r>
  <r>
    <x v="107"/>
    <n v="274.5"/>
  </r>
  <r>
    <x v="108"/>
    <n v="381.23"/>
  </r>
  <r>
    <x v="109"/>
    <n v="313.66000000000003"/>
  </r>
  <r>
    <x v="110"/>
    <n v="504.56"/>
  </r>
  <r>
    <x v="111"/>
    <n v="423.24"/>
  </r>
  <r>
    <x v="112"/>
    <n v="152.33000000000001"/>
  </r>
  <r>
    <x v="113"/>
    <n v="784.85"/>
  </r>
  <r>
    <x v="114"/>
    <n v="174.92"/>
  </r>
  <r>
    <x v="115"/>
    <n v="876.92"/>
  </r>
  <r>
    <x v="116"/>
    <n v="769.47"/>
  </r>
  <r>
    <x v="117"/>
    <n v="102.45"/>
  </r>
  <r>
    <x v="118"/>
    <n v="763.27"/>
  </r>
  <r>
    <x v="119"/>
    <n v="886.13"/>
  </r>
  <r>
    <x v="120"/>
    <n v="801.07"/>
  </r>
  <r>
    <x v="121"/>
    <n v="886.87"/>
  </r>
  <r>
    <x v="122"/>
    <n v="513.12"/>
  </r>
  <r>
    <x v="123"/>
    <n v="583.02"/>
  </r>
  <r>
    <x v="124"/>
    <n v="229.49"/>
  </r>
  <r>
    <x v="125"/>
    <n v="964.5"/>
  </r>
  <r>
    <x v="126"/>
    <n v="688.29"/>
  </r>
  <r>
    <x v="127"/>
    <n v="260.23"/>
  </r>
  <r>
    <x v="128"/>
    <n v="871.35"/>
  </r>
  <r>
    <x v="129"/>
    <n v="394.75"/>
  </r>
  <r>
    <x v="130"/>
    <n v="433.15"/>
  </r>
  <r>
    <x v="131"/>
    <n v="914.59"/>
  </r>
  <r>
    <x v="132"/>
    <n v="915.22"/>
  </r>
  <r>
    <x v="133"/>
    <n v="730.86"/>
  </r>
  <r>
    <x v="134"/>
    <n v="230.36"/>
  </r>
  <r>
    <x v="135"/>
    <n v="632.22"/>
  </r>
  <r>
    <x v="136"/>
    <n v="497.2"/>
  </r>
  <r>
    <x v="137"/>
    <n v="754.51"/>
  </r>
  <r>
    <x v="138"/>
    <n v="496.8"/>
  </r>
  <r>
    <x v="139"/>
    <n v="563.66"/>
  </r>
  <r>
    <x v="140"/>
    <n v="884.47"/>
  </r>
  <r>
    <x v="141"/>
    <n v="787.16"/>
  </r>
  <r>
    <x v="142"/>
    <n v="666.29"/>
  </r>
  <r>
    <x v="143"/>
    <n v="539.36"/>
  </r>
  <r>
    <x v="144"/>
    <n v="570"/>
  </r>
  <r>
    <x v="145"/>
    <n v="258.27"/>
  </r>
  <r>
    <x v="146"/>
    <n v="753.04"/>
  </r>
  <r>
    <x v="147"/>
    <n v="819.45"/>
  </r>
  <r>
    <x v="148"/>
    <n v="882.84"/>
  </r>
  <r>
    <x v="149"/>
    <n v="604.66999999999996"/>
  </r>
  <r>
    <x v="150"/>
    <n v="793.33"/>
  </r>
  <r>
    <x v="151"/>
    <n v="222.65"/>
  </r>
  <r>
    <x v="152"/>
    <n v="234.49"/>
  </r>
  <r>
    <x v="153"/>
    <n v="982.81"/>
  </r>
  <r>
    <x v="154"/>
    <n v="171.07"/>
  </r>
  <r>
    <x v="155"/>
    <n v="108.04"/>
  </r>
  <r>
    <x v="156"/>
    <n v="269.88"/>
  </r>
  <r>
    <x v="157"/>
    <n v="653.72"/>
  </r>
  <r>
    <x v="158"/>
    <n v="729.9"/>
  </r>
  <r>
    <x v="159"/>
    <n v="775.61"/>
  </r>
  <r>
    <x v="160"/>
    <n v="997.71"/>
  </r>
  <r>
    <x v="161"/>
    <n v="440.39"/>
  </r>
  <r>
    <x v="162"/>
    <n v="671.15"/>
  </r>
  <r>
    <x v="163"/>
    <n v="625.08000000000004"/>
  </r>
  <r>
    <x v="164"/>
    <n v="693.72"/>
  </r>
  <r>
    <x v="165"/>
    <n v="517.69000000000005"/>
  </r>
  <r>
    <x v="166"/>
    <n v="974.2"/>
  </r>
  <r>
    <x v="167"/>
    <n v="220.2"/>
  </r>
  <r>
    <x v="168"/>
    <n v="337.53"/>
  </r>
  <r>
    <x v="169"/>
    <n v="412.07"/>
  </r>
  <r>
    <x v="170"/>
    <n v="208.4"/>
  </r>
  <r>
    <x v="171"/>
    <n v="339.51"/>
  </r>
  <r>
    <x v="172"/>
    <n v="721.24"/>
  </r>
  <r>
    <x v="173"/>
    <n v="547.79999999999995"/>
  </r>
  <r>
    <x v="174"/>
    <n v="989.4"/>
  </r>
  <r>
    <x v="175"/>
    <n v="665.75"/>
  </r>
  <r>
    <x v="176"/>
    <n v="687.61"/>
  </r>
  <r>
    <x v="177"/>
    <n v="505.13"/>
  </r>
  <r>
    <x v="178"/>
    <n v="540.03"/>
  </r>
  <r>
    <x v="179"/>
    <n v="985.99"/>
  </r>
  <r>
    <x v="180"/>
    <n v="269.63"/>
  </r>
  <r>
    <x v="181"/>
    <n v="786.82"/>
  </r>
  <r>
    <x v="182"/>
    <n v="145.09"/>
  </r>
  <r>
    <x v="183"/>
    <n v="609.53"/>
  </r>
  <r>
    <x v="184"/>
    <n v="632.67999999999995"/>
  </r>
  <r>
    <x v="185"/>
    <n v="909.76"/>
  </r>
  <r>
    <x v="186"/>
    <n v="227.49"/>
  </r>
  <r>
    <x v="187"/>
    <n v="716.92"/>
  </r>
  <r>
    <x v="188"/>
    <n v="343.35"/>
  </r>
  <r>
    <x v="189"/>
    <n v="713.38"/>
  </r>
  <r>
    <x v="190"/>
    <n v="319.37"/>
  </r>
  <r>
    <x v="191"/>
    <n v="579.01"/>
  </r>
  <r>
    <x v="192"/>
    <n v="321.08"/>
  </r>
  <r>
    <x v="193"/>
    <n v="763.25"/>
  </r>
  <r>
    <x v="194"/>
    <n v="370.36"/>
  </r>
  <r>
    <x v="195"/>
    <n v="246.07"/>
  </r>
  <r>
    <x v="196"/>
    <n v="478.12"/>
  </r>
  <r>
    <x v="197"/>
    <n v="203.49"/>
  </r>
  <r>
    <x v="198"/>
    <n v="268.83999999999997"/>
  </r>
  <r>
    <x v="199"/>
    <n v="888.2"/>
  </r>
  <r>
    <x v="200"/>
    <n v="425.91"/>
  </r>
  <r>
    <x v="201"/>
    <n v="683.09"/>
  </r>
  <r>
    <x v="202"/>
    <n v="763.96"/>
  </r>
  <r>
    <x v="203"/>
    <n v="409.59"/>
  </r>
  <r>
    <x v="204"/>
    <n v="532.24"/>
  </r>
  <r>
    <x v="205"/>
    <n v="752.52"/>
  </r>
  <r>
    <x v="206"/>
    <n v="550.62"/>
  </r>
  <r>
    <x v="207"/>
    <n v="205.25"/>
  </r>
  <r>
    <x v="208"/>
    <n v="943.95"/>
  </r>
  <r>
    <x v="209"/>
    <n v="462.74"/>
  </r>
  <r>
    <x v="210"/>
    <n v="856.9"/>
  </r>
  <r>
    <x v="211"/>
    <n v="900.5"/>
  </r>
  <r>
    <x v="212"/>
    <n v="443.09"/>
  </r>
  <r>
    <x v="213"/>
    <n v="847.67"/>
  </r>
  <r>
    <x v="214"/>
    <n v="502.59"/>
  </r>
  <r>
    <x v="215"/>
    <n v="647.97"/>
  </r>
  <r>
    <x v="216"/>
    <n v="117.51"/>
  </r>
  <r>
    <x v="217"/>
    <n v="450.03"/>
  </r>
  <r>
    <x v="218"/>
    <n v="884.5"/>
  </r>
  <r>
    <x v="219"/>
    <n v="420.95"/>
  </r>
  <r>
    <x v="220"/>
    <n v="374.38"/>
  </r>
  <r>
    <x v="221"/>
    <n v="665.79"/>
  </r>
  <r>
    <x v="222"/>
    <n v="278.62"/>
  </r>
  <r>
    <x v="223"/>
    <n v="269.88"/>
  </r>
  <r>
    <x v="224"/>
    <n v="541.82000000000005"/>
  </r>
  <r>
    <x v="225"/>
    <n v="928.65"/>
  </r>
  <r>
    <x v="226"/>
    <n v="706.93"/>
  </r>
  <r>
    <x v="227"/>
    <n v="851.57"/>
  </r>
  <r>
    <x v="228"/>
    <n v="623.11"/>
  </r>
  <r>
    <x v="229"/>
    <n v="186.25"/>
  </r>
  <r>
    <x v="230"/>
    <n v="502.43"/>
  </r>
  <r>
    <x v="231"/>
    <n v="499.13"/>
  </r>
  <r>
    <x v="232"/>
    <n v="212.94"/>
  </r>
  <r>
    <x v="233"/>
    <n v="128.09"/>
  </r>
  <r>
    <x v="234"/>
    <n v="966.31"/>
  </r>
  <r>
    <x v="235"/>
    <n v="339.09"/>
  </r>
  <r>
    <x v="236"/>
    <n v="814.71"/>
  </r>
  <r>
    <x v="237"/>
    <n v="322.52"/>
  </r>
  <r>
    <x v="238"/>
    <n v="203.07"/>
  </r>
  <r>
    <x v="239"/>
    <n v="895.9"/>
  </r>
  <r>
    <x v="240"/>
    <n v="966.53"/>
  </r>
  <r>
    <x v="241"/>
    <n v="660.72"/>
  </r>
  <r>
    <x v="242"/>
    <n v="941.73"/>
  </r>
  <r>
    <x v="243"/>
    <n v="781.2"/>
  </r>
  <r>
    <x v="244"/>
    <n v="911.33"/>
  </r>
  <r>
    <x v="245"/>
    <n v="976.63"/>
  </r>
  <r>
    <x v="246"/>
    <n v="824.28"/>
  </r>
  <r>
    <x v="247"/>
    <n v="690.83"/>
  </r>
  <r>
    <x v="248"/>
    <n v="810.38"/>
  </r>
  <r>
    <x v="249"/>
    <n v="737.35"/>
  </r>
  <r>
    <x v="250"/>
    <n v="605.58000000000004"/>
  </r>
  <r>
    <x v="251"/>
    <n v="182.14"/>
  </r>
  <r>
    <x v="252"/>
    <n v="719.71"/>
  </r>
  <r>
    <x v="253"/>
    <n v="896.86"/>
  </r>
  <r>
    <x v="254"/>
    <n v="927.26"/>
  </r>
  <r>
    <x v="255"/>
    <n v="116.45"/>
  </r>
  <r>
    <x v="256"/>
    <n v="622.02"/>
  </r>
  <r>
    <x v="257"/>
    <n v="257.45999999999998"/>
  </r>
  <r>
    <x v="258"/>
    <n v="828.68"/>
  </r>
  <r>
    <x v="259"/>
    <n v="154.1"/>
  </r>
  <r>
    <x v="260"/>
    <n v="619.46"/>
  </r>
  <r>
    <x v="261"/>
    <n v="701.98"/>
  </r>
  <r>
    <x v="262"/>
    <n v="411.4"/>
  </r>
  <r>
    <x v="263"/>
    <n v="600.58000000000004"/>
  </r>
  <r>
    <x v="264"/>
    <n v="204.45"/>
  </r>
  <r>
    <x v="265"/>
    <n v="757.18"/>
  </r>
  <r>
    <x v="266"/>
    <n v="922.71"/>
  </r>
  <r>
    <x v="267"/>
    <n v="506.33"/>
  </r>
  <r>
    <x v="268"/>
    <n v="309.93"/>
  </r>
  <r>
    <x v="269"/>
    <n v="121.65"/>
  </r>
  <r>
    <x v="270"/>
    <n v="810.04"/>
  </r>
  <r>
    <x v="271"/>
    <n v="891.28"/>
  </r>
  <r>
    <x v="272"/>
    <n v="712.89"/>
  </r>
  <r>
    <x v="273"/>
    <n v="792.4"/>
  </r>
  <r>
    <x v="274"/>
    <n v="924.23"/>
  </r>
  <r>
    <x v="275"/>
    <n v="612.96"/>
  </r>
  <r>
    <x v="276"/>
    <n v="544.78"/>
  </r>
  <r>
    <x v="277"/>
    <n v="550.36"/>
  </r>
  <r>
    <x v="278"/>
    <n v="693.56"/>
  </r>
  <r>
    <x v="279"/>
    <n v="982.76"/>
  </r>
  <r>
    <x v="280"/>
    <n v="652.44000000000005"/>
  </r>
  <r>
    <x v="281"/>
    <n v="180.17"/>
  </r>
  <r>
    <x v="282"/>
    <n v="542.73"/>
  </r>
  <r>
    <x v="283"/>
    <n v="297.20999999999998"/>
  </r>
  <r>
    <x v="284"/>
    <n v="684.57"/>
  </r>
  <r>
    <x v="285"/>
    <n v="451.68"/>
  </r>
  <r>
    <x v="286"/>
    <n v="401.5"/>
  </r>
  <r>
    <x v="287"/>
    <n v="806.55"/>
  </r>
  <r>
    <x v="288"/>
    <n v="101.05"/>
  </r>
  <r>
    <x v="289"/>
    <n v="829.97"/>
  </r>
  <r>
    <x v="290"/>
    <n v="228.95"/>
  </r>
  <r>
    <x v="291"/>
    <n v="329.32"/>
  </r>
  <r>
    <x v="292"/>
    <n v="146.41"/>
  </r>
  <r>
    <x v="293"/>
    <n v="181.43"/>
  </r>
  <r>
    <x v="294"/>
    <n v="505.15"/>
  </r>
  <r>
    <x v="295"/>
    <n v="566.61"/>
  </r>
  <r>
    <x v="296"/>
    <n v="407.71"/>
  </r>
  <r>
    <x v="297"/>
    <n v="528.28"/>
  </r>
  <r>
    <x v="298"/>
    <n v="916.13"/>
  </r>
  <r>
    <x v="299"/>
    <n v="143.44"/>
  </r>
  <r>
    <x v="300"/>
    <n v="633.24"/>
  </r>
  <r>
    <x v="301"/>
    <n v="303.33999999999997"/>
  </r>
  <r>
    <x v="302"/>
    <n v="375.98"/>
  </r>
  <r>
    <x v="303"/>
    <n v="135.49"/>
  </r>
  <r>
    <x v="304"/>
    <n v="706.89"/>
  </r>
  <r>
    <x v="305"/>
    <n v="556.51"/>
  </r>
  <r>
    <x v="306"/>
    <n v="790.47"/>
  </r>
  <r>
    <x v="307"/>
    <n v="581.5"/>
  </r>
  <r>
    <x v="308"/>
    <n v="716.44"/>
  </r>
  <r>
    <x v="309"/>
    <n v="831.18"/>
  </r>
  <r>
    <x v="310"/>
    <n v="830.28"/>
  </r>
  <r>
    <x v="311"/>
    <n v="972.08"/>
  </r>
  <r>
    <x v="312"/>
    <n v="352.94"/>
  </r>
  <r>
    <x v="313"/>
    <n v="548.58000000000004"/>
  </r>
  <r>
    <x v="314"/>
    <n v="546.79"/>
  </r>
  <r>
    <x v="315"/>
    <n v="273.70999999999998"/>
  </r>
  <r>
    <x v="316"/>
    <n v="364.41"/>
  </r>
  <r>
    <x v="317"/>
    <n v="242.08"/>
  </r>
  <r>
    <x v="318"/>
    <n v="897.08"/>
  </r>
  <r>
    <x v="319"/>
    <n v="195.21"/>
  </r>
  <r>
    <x v="320"/>
    <n v="810.08"/>
  </r>
  <r>
    <x v="321"/>
    <n v="640.01"/>
  </r>
  <r>
    <x v="322"/>
    <n v="374.48"/>
  </r>
  <r>
    <x v="323"/>
    <n v="788.09"/>
  </r>
  <r>
    <x v="324"/>
    <n v="658.03"/>
  </r>
  <r>
    <x v="325"/>
    <n v="338.46"/>
  </r>
  <r>
    <x v="326"/>
    <n v="939.74"/>
  </r>
  <r>
    <x v="327"/>
    <n v="706.32"/>
  </r>
  <r>
    <x v="328"/>
    <n v="596.01"/>
  </r>
  <r>
    <x v="329"/>
    <n v="319.31"/>
  </r>
  <r>
    <x v="330"/>
    <n v="271.17"/>
  </r>
  <r>
    <x v="331"/>
    <n v="784.13"/>
  </r>
  <r>
    <x v="332"/>
    <n v="828.29"/>
  </r>
  <r>
    <x v="333"/>
    <n v="438.1"/>
  </r>
  <r>
    <x v="334"/>
    <n v="414.58"/>
  </r>
  <r>
    <x v="335"/>
    <n v="482.06"/>
  </r>
  <r>
    <x v="336"/>
    <n v="179.06"/>
  </r>
  <r>
    <x v="337"/>
    <n v="179.07"/>
  </r>
  <r>
    <x v="338"/>
    <n v="322.20999999999998"/>
  </r>
  <r>
    <x v="339"/>
    <n v="429.96"/>
  </r>
  <r>
    <x v="340"/>
    <n v="461.23"/>
  </r>
  <r>
    <x v="341"/>
    <n v="682.76"/>
  </r>
  <r>
    <x v="342"/>
    <n v="991.61"/>
  </r>
  <r>
    <x v="343"/>
    <n v="625.22"/>
  </r>
  <r>
    <x v="344"/>
    <n v="585.23"/>
  </r>
  <r>
    <x v="345"/>
    <n v="595.30999999999995"/>
  </r>
  <r>
    <x v="346"/>
    <n v="246.15"/>
  </r>
  <r>
    <x v="347"/>
    <n v="345.06"/>
  </r>
  <r>
    <x v="348"/>
    <n v="348.28"/>
  </r>
  <r>
    <x v="349"/>
    <n v="511.21"/>
  </r>
  <r>
    <x v="350"/>
    <n v="641.91"/>
  </r>
  <r>
    <x v="351"/>
    <n v="442.72"/>
  </r>
  <r>
    <x v="352"/>
    <n v="479.31"/>
  </r>
  <r>
    <x v="353"/>
    <n v="854.17"/>
  </r>
  <r>
    <x v="354"/>
    <n v="103.27"/>
  </r>
  <r>
    <x v="355"/>
    <n v="217.37"/>
  </r>
  <r>
    <x v="356"/>
    <n v="129.38"/>
  </r>
  <r>
    <x v="357"/>
    <n v="924.07"/>
  </r>
  <r>
    <x v="358"/>
    <n v="384.22"/>
  </r>
  <r>
    <x v="359"/>
    <n v="950.32"/>
  </r>
  <r>
    <x v="360"/>
    <n v="572.66999999999996"/>
  </r>
  <r>
    <x v="361"/>
    <n v="676.09"/>
  </r>
  <r>
    <x v="362"/>
    <n v="731.73"/>
  </r>
  <r>
    <x v="363"/>
    <n v="802.5"/>
  </r>
  <r>
    <x v="364"/>
    <n v="569.20000000000005"/>
  </r>
  <r>
    <x v="365"/>
    <n v="232.98"/>
  </r>
  <r>
    <x v="366"/>
    <n v="503.99"/>
  </r>
  <r>
    <x v="367"/>
    <n v="683.45"/>
  </r>
  <r>
    <x v="368"/>
    <n v="533.49"/>
  </r>
  <r>
    <x v="369"/>
    <n v="335.29"/>
  </r>
  <r>
    <x v="370"/>
    <n v="405.1"/>
  </r>
  <r>
    <x v="371"/>
    <n v="259.66000000000003"/>
  </r>
  <r>
    <x v="372"/>
    <n v="272.39"/>
  </r>
  <r>
    <x v="373"/>
    <n v="665.38"/>
  </r>
  <r>
    <x v="374"/>
    <n v="502.54"/>
  </r>
  <r>
    <x v="375"/>
    <n v="607.62"/>
  </r>
  <r>
    <x v="376"/>
    <n v="765.92"/>
  </r>
  <r>
    <x v="377"/>
    <n v="683.4"/>
  </r>
  <r>
    <x v="378"/>
    <n v="133.88999999999999"/>
  </r>
  <r>
    <x v="379"/>
    <n v="769.22"/>
  </r>
  <r>
    <x v="380"/>
    <n v="949.9"/>
  </r>
  <r>
    <x v="381"/>
    <n v="679.8"/>
  </r>
  <r>
    <x v="382"/>
    <n v="743.9"/>
  </r>
  <r>
    <x v="383"/>
    <n v="236.84"/>
  </r>
  <r>
    <x v="384"/>
    <n v="469.21"/>
  </r>
  <r>
    <x v="385"/>
    <n v="357.77"/>
  </r>
  <r>
    <x v="386"/>
    <n v="839.88"/>
  </r>
  <r>
    <x v="387"/>
    <n v="938.36"/>
  </r>
  <r>
    <x v="388"/>
    <n v="327.48"/>
  </r>
  <r>
    <x v="389"/>
    <n v="428.33"/>
  </r>
  <r>
    <x v="390"/>
    <n v="539.39"/>
  </r>
  <r>
    <x v="391"/>
    <n v="349.73"/>
  </r>
  <r>
    <x v="392"/>
    <n v="227.19"/>
  </r>
  <r>
    <x v="393"/>
    <n v="837.67"/>
  </r>
  <r>
    <x v="394"/>
    <n v="452.95"/>
  </r>
  <r>
    <x v="395"/>
    <n v="826.53"/>
  </r>
  <r>
    <x v="396"/>
    <n v="324.93"/>
  </r>
  <r>
    <x v="397"/>
    <n v="111.92"/>
  </r>
  <r>
    <x v="398"/>
    <n v="138.44999999999999"/>
  </r>
  <r>
    <x v="399"/>
    <n v="962.85"/>
  </r>
  <r>
    <x v="400"/>
    <n v="534.57000000000005"/>
  </r>
  <r>
    <x v="401"/>
    <n v="567.77"/>
  </r>
  <r>
    <x v="402"/>
    <n v="196.64"/>
  </r>
  <r>
    <x v="403"/>
    <n v="270.16000000000003"/>
  </r>
  <r>
    <x v="404"/>
    <n v="483"/>
  </r>
  <r>
    <x v="405"/>
    <n v="796.25"/>
  </r>
  <r>
    <x v="406"/>
    <n v="542.41999999999996"/>
  </r>
  <r>
    <x v="407"/>
    <n v="145.32"/>
  </r>
  <r>
    <x v="408"/>
    <n v="609.17999999999995"/>
  </r>
  <r>
    <x v="409"/>
    <n v="739.61"/>
  </r>
  <r>
    <x v="410"/>
    <n v="939.46"/>
  </r>
  <r>
    <x v="411"/>
    <n v="324.98"/>
  </r>
  <r>
    <x v="412"/>
    <n v="162.28"/>
  </r>
  <r>
    <x v="413"/>
    <n v="237.61"/>
  </r>
  <r>
    <x v="414"/>
    <n v="568.58000000000004"/>
  </r>
  <r>
    <x v="415"/>
    <n v="589.72"/>
  </r>
  <r>
    <x v="416"/>
    <n v="648.71"/>
  </r>
  <r>
    <x v="417"/>
    <n v="936.23"/>
  </r>
  <r>
    <x v="418"/>
    <n v="154.49"/>
  </r>
  <r>
    <x v="419"/>
    <n v="146.56"/>
  </r>
  <r>
    <x v="420"/>
    <n v="696.23"/>
  </r>
  <r>
    <x v="421"/>
    <n v="436.37"/>
  </r>
  <r>
    <x v="422"/>
    <n v="261.33999999999997"/>
  </r>
  <r>
    <x v="423"/>
    <n v="895.31"/>
  </r>
  <r>
    <x v="424"/>
    <n v="582.92999999999995"/>
  </r>
  <r>
    <x v="425"/>
    <n v="618.45000000000005"/>
  </r>
  <r>
    <x v="426"/>
    <n v="462.19"/>
  </r>
  <r>
    <x v="427"/>
    <n v="299.57"/>
  </r>
  <r>
    <x v="428"/>
    <n v="620.35"/>
  </r>
  <r>
    <x v="429"/>
    <n v="643.55999999999995"/>
  </r>
  <r>
    <x v="430"/>
    <n v="749.73"/>
  </r>
  <r>
    <x v="431"/>
    <n v="662.48"/>
  </r>
  <r>
    <x v="432"/>
    <n v="549.77"/>
  </r>
  <r>
    <x v="433"/>
    <n v="190.54"/>
  </r>
  <r>
    <x v="434"/>
    <n v="642"/>
  </r>
  <r>
    <x v="435"/>
    <n v="280.98"/>
  </r>
  <r>
    <x v="436"/>
    <n v="571.98"/>
  </r>
  <r>
    <x v="437"/>
    <n v="221.91"/>
  </r>
  <r>
    <x v="438"/>
    <n v="537.6"/>
  </r>
  <r>
    <x v="439"/>
    <n v="965.74"/>
  </r>
  <r>
    <x v="440"/>
    <n v="894.06"/>
  </r>
  <r>
    <x v="441"/>
    <n v="470.57"/>
  </r>
  <r>
    <x v="442"/>
    <n v="832.6"/>
  </r>
  <r>
    <x v="443"/>
    <n v="289.83999999999997"/>
  </r>
  <r>
    <x v="444"/>
    <n v="105.57"/>
  </r>
  <r>
    <x v="445"/>
    <n v="470.51"/>
  </r>
  <r>
    <x v="446"/>
    <n v="470.36"/>
  </r>
  <r>
    <x v="447"/>
    <n v="397.43"/>
  </r>
  <r>
    <x v="448"/>
    <n v="693.4"/>
  </r>
  <r>
    <x v="449"/>
    <n v="167.53"/>
  </r>
  <r>
    <x v="450"/>
    <n v="908.27"/>
  </r>
  <r>
    <x v="451"/>
    <n v="680.85"/>
  </r>
  <r>
    <x v="452"/>
    <n v="141.72"/>
  </r>
  <r>
    <x v="453"/>
    <n v="633.36"/>
  </r>
  <r>
    <x v="454"/>
    <n v="313.44"/>
  </r>
  <r>
    <x v="455"/>
    <n v="141.88"/>
  </r>
  <r>
    <x v="456"/>
    <n v="577.34"/>
  </r>
  <r>
    <x v="457"/>
    <n v="553.01"/>
  </r>
  <r>
    <x v="458"/>
    <n v="489.5"/>
  </r>
  <r>
    <x v="459"/>
    <n v="186.26"/>
  </r>
  <r>
    <x v="460"/>
    <n v="844.59"/>
  </r>
  <r>
    <x v="461"/>
    <n v="641.48"/>
  </r>
  <r>
    <x v="462"/>
    <n v="962.71"/>
  </r>
  <r>
    <x v="463"/>
    <n v="827.64"/>
  </r>
  <r>
    <x v="464"/>
    <n v="194.01"/>
  </r>
  <r>
    <x v="465"/>
    <n v="974.57"/>
  </r>
  <r>
    <x v="466"/>
    <n v="108.17"/>
  </r>
  <r>
    <x v="467"/>
    <n v="557.98"/>
  </r>
  <r>
    <x v="468"/>
    <n v="721.55"/>
  </r>
  <r>
    <x v="469"/>
    <n v="819.58"/>
  </r>
  <r>
    <x v="470"/>
    <n v="244.18"/>
  </r>
  <r>
    <x v="471"/>
    <n v="321.05"/>
  </r>
  <r>
    <x v="472"/>
    <n v="859.26"/>
  </r>
  <r>
    <x v="473"/>
    <n v="222.97"/>
  </r>
  <r>
    <x v="474"/>
    <n v="577.16999999999996"/>
  </r>
  <r>
    <x v="475"/>
    <n v="553.35"/>
  </r>
  <r>
    <x v="476"/>
    <n v="537.85"/>
  </r>
  <r>
    <x v="477"/>
    <n v="341.37"/>
  </r>
  <r>
    <x v="478"/>
    <n v="683.15"/>
  </r>
  <r>
    <x v="479"/>
    <n v="220.54"/>
  </r>
  <r>
    <x v="480"/>
    <n v="721.76"/>
  </r>
  <r>
    <x v="481"/>
    <n v="365.66"/>
  </r>
  <r>
    <x v="482"/>
    <n v="324.88"/>
  </r>
  <r>
    <x v="483"/>
    <n v="886.89"/>
  </r>
  <r>
    <x v="484"/>
    <n v="230.66"/>
  </r>
  <r>
    <x v="485"/>
    <n v="929.37"/>
  </r>
  <r>
    <x v="486"/>
    <n v="533.41"/>
  </r>
  <r>
    <x v="487"/>
    <n v="978.95"/>
  </r>
  <r>
    <x v="488"/>
    <n v="133.77000000000001"/>
  </r>
  <r>
    <x v="489"/>
    <n v="624.30999999999995"/>
  </r>
  <r>
    <x v="490"/>
    <n v="222.04"/>
  </r>
  <r>
    <x v="491"/>
    <n v="354.39"/>
  </r>
  <r>
    <x v="492"/>
    <n v="470.1"/>
  </r>
  <r>
    <x v="493"/>
    <n v="608.23"/>
  </r>
  <r>
    <x v="494"/>
    <n v="354.31"/>
  </r>
  <r>
    <x v="495"/>
    <n v="459.06"/>
  </r>
  <r>
    <x v="496"/>
    <n v="366.66"/>
  </r>
  <r>
    <x v="497"/>
    <n v="610.23"/>
  </r>
  <r>
    <x v="498"/>
    <n v="993.61"/>
  </r>
  <r>
    <x v="499"/>
    <n v="746.81"/>
  </r>
  <r>
    <x v="500"/>
    <n v="179.57"/>
  </r>
  <r>
    <x v="501"/>
    <n v="863.24"/>
  </r>
  <r>
    <x v="502"/>
    <n v="704.75"/>
  </r>
  <r>
    <x v="503"/>
    <n v="804.84"/>
  </r>
  <r>
    <x v="504"/>
    <n v="329.09"/>
  </r>
  <r>
    <x v="505"/>
    <n v="128.85"/>
  </r>
  <r>
    <x v="506"/>
    <n v="740.08"/>
  </r>
  <r>
    <x v="507"/>
    <n v="349.07"/>
  </r>
  <r>
    <x v="508"/>
    <n v="860.32"/>
  </r>
  <r>
    <x v="509"/>
    <n v="632.07000000000005"/>
  </r>
  <r>
    <x v="510"/>
    <n v="201.93"/>
  </r>
  <r>
    <x v="511"/>
    <n v="115.08"/>
  </r>
  <r>
    <x v="512"/>
    <n v="440.82"/>
  </r>
  <r>
    <x v="513"/>
    <n v="982.81"/>
  </r>
  <r>
    <x v="514"/>
    <n v="420.15"/>
  </r>
  <r>
    <x v="515"/>
    <n v="318.44"/>
  </r>
  <r>
    <x v="516"/>
    <n v="418.06"/>
  </r>
  <r>
    <x v="517"/>
    <n v="628.84"/>
  </r>
  <r>
    <x v="518"/>
    <n v="880.85"/>
  </r>
  <r>
    <x v="519"/>
    <n v="702.46"/>
  </r>
  <r>
    <x v="520"/>
    <n v="692.77"/>
  </r>
  <r>
    <x v="521"/>
    <n v="287.89"/>
  </r>
  <r>
    <x v="522"/>
    <n v="799.74"/>
  </r>
  <r>
    <x v="523"/>
    <n v="946.91"/>
  </r>
  <r>
    <x v="524"/>
    <n v="496.75"/>
  </r>
  <r>
    <x v="525"/>
    <n v="969.72"/>
  </r>
  <r>
    <x v="526"/>
    <n v="275.19"/>
  </r>
  <r>
    <x v="527"/>
    <n v="753.45"/>
  </r>
  <r>
    <x v="528"/>
    <n v="303.92"/>
  </r>
  <r>
    <x v="529"/>
    <n v="348.83"/>
  </r>
  <r>
    <x v="530"/>
    <n v="219.45"/>
  </r>
  <r>
    <x v="531"/>
    <n v="662.05"/>
  </r>
  <r>
    <x v="532"/>
    <n v="599.39"/>
  </r>
  <r>
    <x v="533"/>
    <n v="897.76"/>
  </r>
  <r>
    <x v="534"/>
    <n v="216.27"/>
  </r>
  <r>
    <x v="535"/>
    <n v="941.94"/>
  </r>
  <r>
    <x v="536"/>
    <n v="314.56"/>
  </r>
  <r>
    <x v="537"/>
    <n v="551.71"/>
  </r>
  <r>
    <x v="538"/>
    <n v="929.36"/>
  </r>
  <r>
    <x v="539"/>
    <n v="936.24"/>
  </r>
  <r>
    <x v="540"/>
    <n v="538.27"/>
  </r>
  <r>
    <x v="541"/>
    <n v="752.73"/>
  </r>
  <r>
    <x v="542"/>
    <n v="914.28"/>
  </r>
  <r>
    <x v="543"/>
    <n v="653.72"/>
  </r>
  <r>
    <x v="544"/>
    <n v="708.33"/>
  </r>
  <r>
    <x v="545"/>
    <n v="477.05"/>
  </r>
  <r>
    <x v="546"/>
    <n v="772.14"/>
  </r>
  <r>
    <x v="547"/>
    <n v="808.48"/>
  </r>
  <r>
    <x v="548"/>
    <n v="577.64"/>
  </r>
  <r>
    <x v="549"/>
    <n v="959.27"/>
  </r>
  <r>
    <x v="550"/>
    <n v="819.44"/>
  </r>
  <r>
    <x v="551"/>
    <n v="688.32"/>
  </r>
  <r>
    <x v="552"/>
    <n v="869.18"/>
  </r>
  <r>
    <x v="553"/>
    <n v="108.59"/>
  </r>
  <r>
    <x v="554"/>
    <n v="846.23"/>
  </r>
  <r>
    <x v="555"/>
    <n v="237.16"/>
  </r>
  <r>
    <x v="556"/>
    <n v="720.34"/>
  </r>
  <r>
    <x v="557"/>
    <n v="915.4"/>
  </r>
  <r>
    <x v="558"/>
    <n v="668.29"/>
  </r>
  <r>
    <x v="559"/>
    <n v="367.74"/>
  </r>
  <r>
    <x v="560"/>
    <n v="399.98"/>
  </r>
  <r>
    <x v="561"/>
    <n v="485.95"/>
  </r>
  <r>
    <x v="562"/>
    <n v="721.02"/>
  </r>
  <r>
    <x v="563"/>
    <n v="396.72"/>
  </r>
  <r>
    <x v="564"/>
    <n v="970.92"/>
  </r>
  <r>
    <x v="565"/>
    <n v="496.49"/>
  </r>
  <r>
    <x v="566"/>
    <n v="714.32"/>
  </r>
  <r>
    <x v="567"/>
    <n v="302.58"/>
  </r>
  <r>
    <x v="568"/>
    <n v="292.23"/>
  </r>
  <r>
    <x v="569"/>
    <n v="403.97"/>
  </r>
  <r>
    <x v="570"/>
    <n v="693.11"/>
  </r>
  <r>
    <x v="571"/>
    <n v="551.39"/>
  </r>
  <r>
    <x v="572"/>
    <n v="710.45"/>
  </r>
  <r>
    <x v="573"/>
    <n v="837.44"/>
  </r>
  <r>
    <x v="574"/>
    <n v="211.99"/>
  </r>
  <r>
    <x v="575"/>
    <n v="946.25"/>
  </r>
  <r>
    <x v="576"/>
    <n v="425.47"/>
  </r>
  <r>
    <x v="577"/>
    <n v="709.1"/>
  </r>
  <r>
    <x v="578"/>
    <n v="497.21"/>
  </r>
  <r>
    <x v="579"/>
    <n v="259.99"/>
  </r>
  <r>
    <x v="580"/>
    <n v="641.79"/>
  </r>
  <r>
    <x v="581"/>
    <n v="728.52"/>
  </r>
  <r>
    <x v="582"/>
    <n v="250.84"/>
  </r>
  <r>
    <x v="583"/>
    <n v="437.37"/>
  </r>
  <r>
    <x v="584"/>
    <n v="382.07"/>
  </r>
  <r>
    <x v="585"/>
    <n v="854.92"/>
  </r>
  <r>
    <x v="586"/>
    <n v="270.60000000000002"/>
  </r>
  <r>
    <x v="587"/>
    <n v="171.58"/>
  </r>
  <r>
    <x v="588"/>
    <n v="690.98"/>
  </r>
  <r>
    <x v="589"/>
    <n v="597.61"/>
  </r>
  <r>
    <x v="590"/>
    <n v="794.43"/>
  </r>
  <r>
    <x v="591"/>
    <n v="691.33"/>
  </r>
  <r>
    <x v="592"/>
    <n v="143.21"/>
  </r>
  <r>
    <x v="593"/>
    <n v="615.95000000000005"/>
  </r>
  <r>
    <x v="594"/>
    <n v="891.68"/>
  </r>
  <r>
    <x v="595"/>
    <n v="936.29"/>
  </r>
  <r>
    <x v="596"/>
    <n v="829.19"/>
  </r>
  <r>
    <x v="597"/>
    <n v="236.09"/>
  </r>
  <r>
    <x v="598"/>
    <n v="937.09"/>
  </r>
  <r>
    <x v="599"/>
    <n v="982.55"/>
  </r>
  <r>
    <x v="600"/>
    <n v="828.56"/>
  </r>
  <r>
    <x v="601"/>
    <n v="556.74"/>
  </r>
  <r>
    <x v="602"/>
    <n v="212.04"/>
  </r>
  <r>
    <x v="603"/>
    <n v="534.08000000000004"/>
  </r>
  <r>
    <x v="604"/>
    <n v="333.69"/>
  </r>
  <r>
    <x v="605"/>
    <n v="534.36"/>
  </r>
  <r>
    <x v="606"/>
    <n v="282.95999999999998"/>
  </r>
  <r>
    <x v="607"/>
    <n v="287.58"/>
  </r>
  <r>
    <x v="608"/>
    <n v="863.59"/>
  </r>
  <r>
    <x v="609"/>
    <n v="261.39999999999998"/>
  </r>
  <r>
    <x v="610"/>
    <n v="611.58000000000004"/>
  </r>
  <r>
    <x v="611"/>
    <n v="948.83"/>
  </r>
  <r>
    <x v="612"/>
    <n v="185.51"/>
  </r>
  <r>
    <x v="613"/>
    <n v="129.81"/>
  </r>
  <r>
    <x v="614"/>
    <n v="280.62"/>
  </r>
  <r>
    <x v="615"/>
    <n v="812.08"/>
  </r>
  <r>
    <x v="616"/>
    <n v="485.1"/>
  </r>
  <r>
    <x v="617"/>
    <n v="971.45"/>
  </r>
  <r>
    <x v="618"/>
    <n v="402.19"/>
  </r>
  <r>
    <x v="619"/>
    <n v="717.54"/>
  </r>
  <r>
    <x v="620"/>
    <n v="857.75"/>
  </r>
  <r>
    <x v="621"/>
    <n v="457.81"/>
  </r>
  <r>
    <x v="622"/>
    <n v="840.67"/>
  </r>
  <r>
    <x v="623"/>
    <n v="969.84"/>
  </r>
  <r>
    <x v="624"/>
    <n v="873.6"/>
  </r>
  <r>
    <x v="625"/>
    <n v="942.14"/>
  </r>
  <r>
    <x v="626"/>
    <n v="347.14"/>
  </r>
  <r>
    <x v="627"/>
    <n v="670.34"/>
  </r>
  <r>
    <x v="628"/>
    <n v="996.56"/>
  </r>
  <r>
    <x v="629"/>
    <n v="687.91"/>
  </r>
  <r>
    <x v="630"/>
    <n v="521.09"/>
  </r>
  <r>
    <x v="631"/>
    <n v="834.97"/>
  </r>
  <r>
    <x v="632"/>
    <n v="289.69"/>
  </r>
  <r>
    <x v="633"/>
    <n v="677.99"/>
  </r>
  <r>
    <x v="634"/>
    <n v="828.88"/>
  </r>
  <r>
    <x v="635"/>
    <n v="242.75"/>
  </r>
  <r>
    <x v="636"/>
    <n v="106.98"/>
  </r>
  <r>
    <x v="637"/>
    <n v="805.76"/>
  </r>
  <r>
    <x v="638"/>
    <n v="311.08"/>
  </r>
  <r>
    <x v="639"/>
    <n v="282.42"/>
  </r>
  <r>
    <x v="640"/>
    <n v="181.42"/>
  </r>
  <r>
    <x v="641"/>
    <n v="913.41"/>
  </r>
  <r>
    <x v="642"/>
    <n v="973.54"/>
  </r>
  <r>
    <x v="643"/>
    <n v="439.75"/>
  </r>
  <r>
    <x v="644"/>
    <n v="512.57000000000005"/>
  </r>
  <r>
    <x v="645"/>
    <n v="222.12"/>
  </r>
  <r>
    <x v="646"/>
    <n v="766.18"/>
  </r>
  <r>
    <x v="647"/>
    <n v="381.65"/>
  </r>
  <r>
    <x v="648"/>
    <n v="931.67"/>
  </r>
  <r>
    <x v="649"/>
    <n v="239.17"/>
  </r>
  <r>
    <x v="650"/>
    <n v="711.83"/>
  </r>
  <r>
    <x v="651"/>
    <n v="921.06"/>
  </r>
  <r>
    <x v="652"/>
    <n v="673.55"/>
  </r>
  <r>
    <x v="653"/>
    <n v="759.4"/>
  </r>
  <r>
    <x v="654"/>
    <n v="950.74"/>
  </r>
  <r>
    <x v="655"/>
    <n v="508.03"/>
  </r>
  <r>
    <x v="656"/>
    <n v="583.78"/>
  </r>
  <r>
    <x v="657"/>
    <n v="712.66"/>
  </r>
  <r>
    <x v="658"/>
    <n v="820.4"/>
  </r>
  <r>
    <x v="659"/>
    <n v="997.4"/>
  </r>
  <r>
    <x v="660"/>
    <n v="162.86000000000001"/>
  </r>
  <r>
    <x v="661"/>
    <n v="853.25"/>
  </r>
  <r>
    <x v="662"/>
    <n v="809.43"/>
  </r>
  <r>
    <x v="663"/>
    <n v="182.64"/>
  </r>
  <r>
    <x v="664"/>
    <n v="791.34"/>
  </r>
  <r>
    <x v="665"/>
    <n v="718.39"/>
  </r>
  <r>
    <x v="666"/>
    <n v="684.25"/>
  </r>
  <r>
    <x v="667"/>
    <n v="755.28"/>
  </r>
  <r>
    <x v="668"/>
    <n v="218.23"/>
  </r>
  <r>
    <x v="669"/>
    <n v="650.23"/>
  </r>
  <r>
    <x v="670"/>
    <n v="645.16999999999996"/>
  </r>
  <r>
    <x v="671"/>
    <n v="943.91"/>
  </r>
  <r>
    <x v="672"/>
    <n v="506.29"/>
  </r>
  <r>
    <x v="673"/>
    <n v="434.77"/>
  </r>
  <r>
    <x v="674"/>
    <n v="350.19"/>
  </r>
  <r>
    <x v="675"/>
    <n v="829.23"/>
  </r>
  <r>
    <x v="676"/>
    <n v="268.91000000000003"/>
  </r>
  <r>
    <x v="677"/>
    <n v="380.03"/>
  </r>
  <r>
    <x v="678"/>
    <n v="144.87"/>
  </r>
  <r>
    <x v="679"/>
    <n v="330.8"/>
  </r>
  <r>
    <x v="680"/>
    <n v="765.14"/>
  </r>
  <r>
    <x v="681"/>
    <n v="664.13"/>
  </r>
  <r>
    <x v="682"/>
    <n v="267.29000000000002"/>
  </r>
  <r>
    <x v="683"/>
    <n v="162.19999999999999"/>
  </r>
  <r>
    <x v="684"/>
    <n v="931.99"/>
  </r>
  <r>
    <x v="685"/>
    <n v="921.83"/>
  </r>
  <r>
    <x v="686"/>
    <n v="222.28"/>
  </r>
  <r>
    <x v="687"/>
    <n v="807.5"/>
  </r>
  <r>
    <x v="688"/>
    <n v="426.16"/>
  </r>
  <r>
    <x v="689"/>
    <n v="223.53"/>
  </r>
  <r>
    <x v="690"/>
    <n v="659.16"/>
  </r>
  <r>
    <x v="691"/>
    <n v="616.65"/>
  </r>
  <r>
    <x v="692"/>
    <n v="925.69"/>
  </r>
  <r>
    <x v="693"/>
    <n v="108.22"/>
  </r>
  <r>
    <x v="694"/>
    <n v="350.07"/>
  </r>
  <r>
    <x v="695"/>
    <n v="487.46"/>
  </r>
  <r>
    <x v="696"/>
    <n v="678.92"/>
  </r>
  <r>
    <x v="697"/>
    <n v="869.87"/>
  </r>
  <r>
    <x v="698"/>
    <n v="982.34"/>
  </r>
  <r>
    <x v="699"/>
    <n v="774.37"/>
  </r>
  <r>
    <x v="700"/>
    <n v="325.52999999999997"/>
  </r>
  <r>
    <x v="701"/>
    <n v="276.67"/>
  </r>
  <r>
    <x v="702"/>
    <n v="473.7"/>
  </r>
  <r>
    <x v="703"/>
    <n v="813.86"/>
  </r>
  <r>
    <x v="704"/>
    <n v="815.45"/>
  </r>
  <r>
    <x v="705"/>
    <n v="550.16999999999996"/>
  </r>
  <r>
    <x v="706"/>
    <n v="198.74"/>
  </r>
  <r>
    <x v="707"/>
    <n v="975.71"/>
  </r>
  <r>
    <x v="708"/>
    <n v="917.64"/>
  </r>
  <r>
    <x v="709"/>
    <n v="718.98"/>
  </r>
  <r>
    <x v="710"/>
    <n v="796.87"/>
  </r>
  <r>
    <x v="711"/>
    <n v="831.34"/>
  </r>
  <r>
    <x v="712"/>
    <n v="237.21"/>
  </r>
  <r>
    <x v="713"/>
    <n v="522.36"/>
  </r>
  <r>
    <x v="714"/>
    <n v="598.97"/>
  </r>
  <r>
    <x v="715"/>
    <n v="768.08"/>
  </r>
  <r>
    <x v="716"/>
    <n v="936.09"/>
  </r>
  <r>
    <x v="717"/>
    <n v="609.82000000000005"/>
  </r>
  <r>
    <x v="718"/>
    <n v="270.94"/>
  </r>
  <r>
    <x v="719"/>
    <n v="918.84"/>
  </r>
  <r>
    <x v="720"/>
    <n v="566.82000000000005"/>
  </r>
  <r>
    <x v="721"/>
    <n v="568.05999999999995"/>
  </r>
  <r>
    <x v="722"/>
    <n v="215.6"/>
  </r>
  <r>
    <x v="723"/>
    <n v="768.44"/>
  </r>
  <r>
    <x v="724"/>
    <n v="119.98"/>
  </r>
  <r>
    <x v="725"/>
    <n v="353.36"/>
  </r>
  <r>
    <x v="726"/>
    <n v="128.30000000000001"/>
  </r>
  <r>
    <x v="727"/>
    <n v="564.11"/>
  </r>
  <r>
    <x v="728"/>
    <n v="911.77"/>
  </r>
  <r>
    <x v="729"/>
    <n v="983.85"/>
  </r>
  <r>
    <x v="730"/>
    <n v="589.73"/>
  </r>
  <r>
    <x v="731"/>
    <n v="342.49"/>
  </r>
  <r>
    <x v="732"/>
    <n v="587.62"/>
  </r>
  <r>
    <x v="733"/>
    <n v="899.2"/>
  </r>
  <r>
    <x v="734"/>
    <n v="562.71"/>
  </r>
  <r>
    <x v="735"/>
    <n v="234.7"/>
  </r>
  <r>
    <x v="736"/>
    <n v="396.87"/>
  </r>
  <r>
    <x v="737"/>
    <n v="733.08"/>
  </r>
  <r>
    <x v="738"/>
    <n v="495.21"/>
  </r>
  <r>
    <x v="739"/>
    <n v="963.3"/>
  </r>
  <r>
    <x v="740"/>
    <n v="147.05000000000001"/>
  </r>
  <r>
    <x v="741"/>
    <n v="798.97"/>
  </r>
  <r>
    <x v="742"/>
    <n v="410.98"/>
  </r>
  <r>
    <x v="743"/>
    <n v="439.69"/>
  </r>
  <r>
    <x v="744"/>
    <n v="269.66000000000003"/>
  </r>
  <r>
    <x v="745"/>
    <n v="777.24"/>
  </r>
  <r>
    <x v="746"/>
    <n v="847.55"/>
  </r>
  <r>
    <x v="747"/>
    <n v="484.45"/>
  </r>
  <r>
    <x v="748"/>
    <n v="419.58"/>
  </r>
  <r>
    <x v="749"/>
    <n v="740.6"/>
  </r>
  <r>
    <x v="750"/>
    <n v="198.43"/>
  </r>
  <r>
    <x v="751"/>
    <n v="684.11"/>
  </r>
  <r>
    <x v="752"/>
    <n v="717.67"/>
  </r>
  <r>
    <x v="753"/>
    <n v="486.7"/>
  </r>
  <r>
    <x v="754"/>
    <n v="684.14"/>
  </r>
  <r>
    <x v="755"/>
    <n v="373.58"/>
  </r>
  <r>
    <x v="756"/>
    <n v="903.1"/>
  </r>
  <r>
    <x v="757"/>
    <n v="711.25"/>
  </r>
  <r>
    <x v="758"/>
    <n v="819.1"/>
  </r>
  <r>
    <x v="759"/>
    <n v="307.38"/>
  </r>
  <r>
    <x v="760"/>
    <n v="509.36"/>
  </r>
  <r>
    <x v="761"/>
    <n v="491.87"/>
  </r>
  <r>
    <x v="762"/>
    <n v="191.46"/>
  </r>
  <r>
    <x v="763"/>
    <n v="315.49"/>
  </r>
  <r>
    <x v="764"/>
    <n v="313.55"/>
  </r>
  <r>
    <x v="765"/>
    <n v="134.35"/>
  </r>
  <r>
    <x v="766"/>
    <n v="499.14"/>
  </r>
  <r>
    <x v="767"/>
    <n v="137.87"/>
  </r>
  <r>
    <x v="768"/>
    <n v="439"/>
  </r>
  <r>
    <x v="769"/>
    <n v="793.09"/>
  </r>
  <r>
    <x v="770"/>
    <n v="936.71"/>
  </r>
  <r>
    <x v="771"/>
    <n v="990.54"/>
  </r>
  <r>
    <x v="772"/>
    <n v="703.63"/>
  </r>
  <r>
    <x v="773"/>
    <n v="690.72"/>
  </r>
  <r>
    <x v="774"/>
    <n v="140.33000000000001"/>
  </r>
  <r>
    <x v="775"/>
    <n v="265.29000000000002"/>
  </r>
  <r>
    <x v="776"/>
    <n v="280.97000000000003"/>
  </r>
  <r>
    <x v="777"/>
    <n v="384.89"/>
  </r>
  <r>
    <x v="778"/>
    <n v="668.58"/>
  </r>
  <r>
    <x v="779"/>
    <n v="301.51"/>
  </r>
  <r>
    <x v="780"/>
    <n v="413.32"/>
  </r>
  <r>
    <x v="781"/>
    <n v="963"/>
  </r>
  <r>
    <x v="782"/>
    <n v="514.08000000000004"/>
  </r>
  <r>
    <x v="783"/>
    <n v="579.57000000000005"/>
  </r>
  <r>
    <x v="784"/>
    <n v="997.56"/>
  </r>
  <r>
    <x v="785"/>
    <n v="470.95"/>
  </r>
  <r>
    <x v="786"/>
    <n v="140.22"/>
  </r>
  <r>
    <x v="787"/>
    <n v="797.33"/>
  </r>
  <r>
    <x v="788"/>
    <n v="942.16"/>
  </r>
  <r>
    <x v="789"/>
    <n v="927.65"/>
  </r>
  <r>
    <x v="790"/>
    <n v="158.52000000000001"/>
  </r>
  <r>
    <x v="791"/>
    <n v="779"/>
  </r>
  <r>
    <x v="792"/>
    <n v="524.51"/>
  </r>
  <r>
    <x v="793"/>
    <n v="488.82"/>
  </r>
  <r>
    <x v="794"/>
    <n v="433.8"/>
  </r>
  <r>
    <x v="795"/>
    <n v="579.96"/>
  </r>
  <r>
    <x v="796"/>
    <n v="665.85"/>
  </r>
  <r>
    <x v="797"/>
    <n v="466.68"/>
  </r>
  <r>
    <x v="798"/>
    <n v="543.01"/>
  </r>
  <r>
    <x v="799"/>
    <n v="661.44"/>
  </r>
  <r>
    <x v="800"/>
    <n v="533.41"/>
  </r>
  <r>
    <x v="801"/>
    <n v="889.11"/>
  </r>
  <r>
    <x v="802"/>
    <n v="463.57"/>
  </r>
  <r>
    <x v="803"/>
    <n v="104.26"/>
  </r>
  <r>
    <x v="804"/>
    <n v="425.99"/>
  </r>
  <r>
    <x v="805"/>
    <n v="686.2"/>
  </r>
  <r>
    <x v="806"/>
    <n v="174.75"/>
  </r>
  <r>
    <x v="807"/>
    <n v="388.1"/>
  </r>
  <r>
    <x v="808"/>
    <n v="258.06"/>
  </r>
  <r>
    <x v="809"/>
    <n v="542.49"/>
  </r>
  <r>
    <x v="810"/>
    <n v="720.73"/>
  </r>
  <r>
    <x v="811"/>
    <n v="993.59"/>
  </r>
  <r>
    <x v="812"/>
    <n v="780.1"/>
  </r>
  <r>
    <x v="813"/>
    <n v="674.36"/>
  </r>
  <r>
    <x v="814"/>
    <n v="482.96"/>
  </r>
  <r>
    <x v="815"/>
    <n v="553"/>
  </r>
  <r>
    <x v="816"/>
    <n v="488.62"/>
  </r>
  <r>
    <x v="817"/>
    <n v="565.71"/>
  </r>
  <r>
    <x v="818"/>
    <n v="532.72"/>
  </r>
  <r>
    <x v="819"/>
    <n v="100.2"/>
  </r>
  <r>
    <x v="820"/>
    <n v="948.58"/>
  </r>
  <r>
    <x v="821"/>
    <n v="832"/>
  </r>
  <r>
    <x v="822"/>
    <n v="788.73"/>
  </r>
  <r>
    <x v="823"/>
    <n v="953.98"/>
  </r>
  <r>
    <x v="824"/>
    <n v="326.74"/>
  </r>
  <r>
    <x v="825"/>
    <n v="851.27"/>
  </r>
  <r>
    <x v="826"/>
    <n v="406.68"/>
  </r>
  <r>
    <x v="827"/>
    <n v="530.16999999999996"/>
  </r>
  <r>
    <x v="828"/>
    <n v="347.79"/>
  </r>
  <r>
    <x v="829"/>
    <n v="238.67"/>
  </r>
  <r>
    <x v="830"/>
    <n v="127.12"/>
  </r>
  <r>
    <x v="831"/>
    <n v="808.91"/>
  </r>
  <r>
    <x v="832"/>
    <n v="116.56"/>
  </r>
  <r>
    <x v="833"/>
    <n v="542.65"/>
  </r>
  <r>
    <x v="834"/>
    <n v="894.14"/>
  </r>
  <r>
    <x v="835"/>
    <n v="347.96"/>
  </r>
  <r>
    <x v="836"/>
    <n v="940.29"/>
  </r>
  <r>
    <x v="837"/>
    <n v="891.99"/>
  </r>
  <r>
    <x v="838"/>
    <n v="428.55"/>
  </r>
  <r>
    <x v="839"/>
    <n v="949.44"/>
  </r>
  <r>
    <x v="840"/>
    <n v="418.94"/>
  </r>
  <r>
    <x v="841"/>
    <n v="465.9"/>
  </r>
  <r>
    <x v="842"/>
    <n v="218.82"/>
  </r>
  <r>
    <x v="843"/>
    <n v="350.05"/>
  </r>
  <r>
    <x v="844"/>
    <n v="925.66"/>
  </r>
  <r>
    <x v="845"/>
    <n v="411.88"/>
  </r>
  <r>
    <x v="846"/>
    <n v="754.53"/>
  </r>
  <r>
    <x v="847"/>
    <n v="699.02"/>
  </r>
  <r>
    <x v="848"/>
    <n v="604.38"/>
  </r>
  <r>
    <x v="849"/>
    <n v="811.09"/>
  </r>
  <r>
    <x v="850"/>
    <n v="832.95"/>
  </r>
  <r>
    <x v="851"/>
    <n v="144.85"/>
  </r>
  <r>
    <x v="852"/>
    <n v="526.34"/>
  </r>
  <r>
    <x v="853"/>
    <n v="105.76"/>
  </r>
  <r>
    <x v="854"/>
    <n v="670.92"/>
  </r>
  <r>
    <x v="855"/>
    <n v="626.42999999999995"/>
  </r>
  <r>
    <x v="856"/>
    <n v="270.25"/>
  </r>
  <r>
    <x v="857"/>
    <n v="323.81"/>
  </r>
  <r>
    <x v="858"/>
    <n v="422.42"/>
  </r>
  <r>
    <x v="859"/>
    <n v="503.18"/>
  </r>
  <r>
    <x v="860"/>
    <n v="956.6"/>
  </r>
  <r>
    <x v="861"/>
    <n v="192.41"/>
  </r>
  <r>
    <x v="862"/>
    <n v="337.53"/>
  </r>
  <r>
    <x v="863"/>
    <n v="244.05"/>
  </r>
  <r>
    <x v="864"/>
    <n v="628.16999999999996"/>
  </r>
  <r>
    <x v="865"/>
    <n v="391.87"/>
  </r>
  <r>
    <x v="866"/>
    <n v="854.88"/>
  </r>
  <r>
    <x v="867"/>
    <n v="616.86"/>
  </r>
  <r>
    <x v="868"/>
    <n v="198.71"/>
  </r>
  <r>
    <x v="869"/>
    <n v="594.04"/>
  </r>
  <r>
    <x v="870"/>
    <n v="375.77"/>
  </r>
  <r>
    <x v="871"/>
    <n v="590.70000000000005"/>
  </r>
  <r>
    <x v="872"/>
    <n v="139.76"/>
  </r>
  <r>
    <x v="873"/>
    <n v="981.28"/>
  </r>
  <r>
    <x v="874"/>
    <n v="781.6"/>
  </r>
  <r>
    <x v="875"/>
    <n v="509.15"/>
  </r>
  <r>
    <x v="876"/>
    <n v="264.04000000000002"/>
  </r>
  <r>
    <x v="877"/>
    <n v="952.65"/>
  </r>
  <r>
    <x v="878"/>
    <n v="454.34"/>
  </r>
  <r>
    <x v="879"/>
    <n v="165.08"/>
  </r>
  <r>
    <x v="880"/>
    <n v="286.81"/>
  </r>
  <r>
    <x v="881"/>
    <n v="551.36"/>
  </r>
  <r>
    <x v="882"/>
    <n v="493.32"/>
  </r>
  <r>
    <x v="883"/>
    <n v="249.01"/>
  </r>
  <r>
    <x v="884"/>
    <n v="406.03"/>
  </r>
  <r>
    <x v="885"/>
    <n v="698.38"/>
  </r>
  <r>
    <x v="886"/>
    <n v="389.1"/>
  </r>
  <r>
    <x v="887"/>
    <n v="186.99"/>
  </r>
  <r>
    <x v="888"/>
    <n v="380.74"/>
  </r>
  <r>
    <x v="889"/>
    <n v="760.24"/>
  </r>
  <r>
    <x v="890"/>
    <n v="358.79"/>
  </r>
  <r>
    <x v="891"/>
    <n v="444.24"/>
  </r>
  <r>
    <x v="892"/>
    <n v="807.21"/>
  </r>
  <r>
    <x v="893"/>
    <n v="109.25"/>
  </r>
  <r>
    <x v="894"/>
    <n v="844.82"/>
  </r>
  <r>
    <x v="895"/>
    <n v="996.21"/>
  </r>
  <r>
    <x v="896"/>
    <n v="868.69"/>
  </r>
  <r>
    <x v="897"/>
    <n v="915.56"/>
  </r>
  <r>
    <x v="898"/>
    <n v="815.02"/>
  </r>
  <r>
    <x v="899"/>
    <n v="655.85"/>
  </r>
  <r>
    <x v="900"/>
    <n v="805.25"/>
  </r>
  <r>
    <x v="901"/>
    <n v="190.94"/>
  </r>
  <r>
    <x v="902"/>
    <n v="655.77"/>
  </r>
  <r>
    <x v="903"/>
    <n v="656.83"/>
  </r>
  <r>
    <x v="904"/>
    <n v="827.79"/>
  </r>
  <r>
    <x v="905"/>
    <n v="701.82"/>
  </r>
  <r>
    <x v="906"/>
    <n v="377.46"/>
  </r>
  <r>
    <x v="907"/>
    <n v="590.76"/>
  </r>
  <r>
    <x v="908"/>
    <n v="832.5"/>
  </r>
  <r>
    <x v="909"/>
    <n v="745.91"/>
  </r>
  <r>
    <x v="910"/>
    <n v="832.05"/>
  </r>
  <r>
    <x v="911"/>
    <n v="562.12"/>
  </r>
  <r>
    <x v="912"/>
    <n v="429.24"/>
  </r>
  <r>
    <x v="913"/>
    <n v="198.86"/>
  </r>
  <r>
    <x v="914"/>
    <n v="209.18"/>
  </r>
  <r>
    <x v="915"/>
    <n v="351.62"/>
  </r>
  <r>
    <x v="916"/>
    <n v="402.11"/>
  </r>
  <r>
    <x v="917"/>
    <n v="536.67999999999995"/>
  </r>
  <r>
    <x v="918"/>
    <n v="741.76"/>
  </r>
  <r>
    <x v="919"/>
    <n v="104.71"/>
  </r>
  <r>
    <x v="920"/>
    <n v="174.78"/>
  </r>
  <r>
    <x v="921"/>
    <n v="436.32"/>
  </r>
  <r>
    <x v="922"/>
    <n v="364.44"/>
  </r>
  <r>
    <x v="923"/>
    <n v="200.92"/>
  </r>
  <r>
    <x v="924"/>
    <n v="158.94999999999999"/>
  </r>
  <r>
    <x v="925"/>
    <n v="730.84"/>
  </r>
  <r>
    <x v="926"/>
    <n v="295.77999999999997"/>
  </r>
  <r>
    <x v="927"/>
    <n v="153.88999999999999"/>
  </r>
  <r>
    <x v="928"/>
    <n v="496.78"/>
  </r>
  <r>
    <x v="929"/>
    <n v="695.11"/>
  </r>
  <r>
    <x v="930"/>
    <n v="337.81"/>
  </r>
  <r>
    <x v="931"/>
    <n v="946.93"/>
  </r>
  <r>
    <x v="932"/>
    <n v="512.80999999999995"/>
  </r>
  <r>
    <x v="933"/>
    <n v="963.54"/>
  </r>
  <r>
    <x v="934"/>
    <n v="115.98"/>
  </r>
  <r>
    <x v="935"/>
    <n v="250.27"/>
  </r>
  <r>
    <x v="936"/>
    <n v="604.53"/>
  </r>
  <r>
    <x v="937"/>
    <n v="454.41"/>
  </r>
  <r>
    <x v="938"/>
    <n v="293.61"/>
  </r>
  <r>
    <x v="939"/>
    <n v="141.80000000000001"/>
  </r>
  <r>
    <x v="940"/>
    <n v="652.66999999999996"/>
  </r>
  <r>
    <x v="941"/>
    <n v="452.05"/>
  </r>
  <r>
    <x v="942"/>
    <n v="906.94"/>
  </r>
  <r>
    <x v="943"/>
    <n v="462.55"/>
  </r>
  <r>
    <x v="944"/>
    <n v="468.01"/>
  </r>
  <r>
    <x v="945"/>
    <n v="475.12"/>
  </r>
  <r>
    <x v="946"/>
    <n v="418.27"/>
  </r>
  <r>
    <x v="947"/>
    <n v="645.33000000000004"/>
  </r>
  <r>
    <x v="948"/>
    <n v="424.87"/>
  </r>
  <r>
    <x v="949"/>
    <n v="418.96"/>
  </r>
  <r>
    <x v="950"/>
    <n v="729.87"/>
  </r>
  <r>
    <x v="951"/>
    <n v="845.26"/>
  </r>
  <r>
    <x v="952"/>
    <n v="490.52"/>
  </r>
  <r>
    <x v="953"/>
    <n v="614.25"/>
  </r>
  <r>
    <x v="954"/>
    <n v="409.51"/>
  </r>
  <r>
    <x v="955"/>
    <n v="834.63"/>
  </r>
  <r>
    <x v="956"/>
    <n v="796.93"/>
  </r>
  <r>
    <x v="957"/>
    <n v="316.41000000000003"/>
  </r>
  <r>
    <x v="958"/>
    <n v="502.27"/>
  </r>
  <r>
    <x v="959"/>
    <n v="850.2"/>
  </r>
  <r>
    <x v="960"/>
    <n v="184.23"/>
  </r>
  <r>
    <x v="961"/>
    <n v="548.92999999999995"/>
  </r>
  <r>
    <x v="962"/>
    <n v="314.32"/>
  </r>
  <r>
    <x v="963"/>
    <n v="172.38"/>
  </r>
  <r>
    <x v="964"/>
    <n v="712.05"/>
  </r>
  <r>
    <x v="965"/>
    <n v="509.33"/>
  </r>
  <r>
    <x v="966"/>
    <n v="224.48"/>
  </r>
  <r>
    <x v="967"/>
    <n v="547.08000000000004"/>
  </r>
  <r>
    <x v="968"/>
    <n v="237.54"/>
  </r>
  <r>
    <x v="969"/>
    <n v="628.46"/>
  </r>
  <r>
    <x v="970"/>
    <n v="255.06"/>
  </r>
  <r>
    <x v="971"/>
    <n v="643.79999999999995"/>
  </r>
  <r>
    <x v="972"/>
    <n v="306.41000000000003"/>
  </r>
  <r>
    <x v="973"/>
    <n v="872.86"/>
  </r>
  <r>
    <x v="974"/>
    <n v="151.55000000000001"/>
  </r>
  <r>
    <x v="975"/>
    <n v="821.91"/>
  </r>
  <r>
    <x v="976"/>
    <n v="226.42"/>
  </r>
  <r>
    <x v="977"/>
    <n v="302.32"/>
  </r>
  <r>
    <x v="978"/>
    <n v="577.92999999999995"/>
  </r>
  <r>
    <x v="979"/>
    <n v="915.75"/>
  </r>
  <r>
    <x v="980"/>
    <n v="888.73"/>
  </r>
  <r>
    <x v="981"/>
    <n v="773.94"/>
  </r>
  <r>
    <x v="982"/>
    <n v="345.19"/>
  </r>
  <r>
    <x v="983"/>
    <n v="350.11"/>
  </r>
  <r>
    <x v="984"/>
    <n v="607.16999999999996"/>
  </r>
  <r>
    <x v="985"/>
    <n v="724"/>
  </r>
  <r>
    <x v="986"/>
    <n v="533.75"/>
  </r>
  <r>
    <x v="987"/>
    <n v="540.01"/>
  </r>
  <r>
    <x v="988"/>
    <n v="785.37"/>
  </r>
  <r>
    <x v="989"/>
    <n v="357.26"/>
  </r>
  <r>
    <x v="990"/>
    <n v="149.08000000000001"/>
  </r>
  <r>
    <x v="991"/>
    <n v="419.81"/>
  </r>
  <r>
    <x v="992"/>
    <n v="706.81"/>
  </r>
  <r>
    <x v="993"/>
    <n v="330.91"/>
  </r>
  <r>
    <x v="994"/>
    <n v="625.09"/>
  </r>
  <r>
    <x v="995"/>
    <n v="959.61"/>
  </r>
  <r>
    <x v="996"/>
    <n v="520"/>
  </r>
  <r>
    <x v="997"/>
    <n v="988.18"/>
  </r>
  <r>
    <x v="998"/>
    <n v="623.19000000000005"/>
  </r>
  <r>
    <x v="999"/>
    <n v="445.92"/>
  </r>
  <r>
    <x v="1000"/>
    <n v="299.35000000000002"/>
  </r>
  <r>
    <x v="1001"/>
    <n v="458.3"/>
  </r>
  <r>
    <x v="1002"/>
    <n v="506.86"/>
  </r>
  <r>
    <x v="1003"/>
    <n v="129.78"/>
  </r>
  <r>
    <x v="1004"/>
    <n v="695.43"/>
  </r>
  <r>
    <x v="1005"/>
    <n v="196.44"/>
  </r>
  <r>
    <x v="1006"/>
    <n v="821.48"/>
  </r>
  <r>
    <x v="1007"/>
    <n v="555.04999999999995"/>
  </r>
  <r>
    <x v="1008"/>
    <n v="222.1"/>
  </r>
  <r>
    <x v="1009"/>
    <n v="736.8"/>
  </r>
  <r>
    <x v="1010"/>
    <n v="843.29"/>
  </r>
  <r>
    <x v="1011"/>
    <n v="916.21"/>
  </r>
  <r>
    <x v="1012"/>
    <n v="683.25"/>
  </r>
  <r>
    <x v="1013"/>
    <n v="219.93"/>
  </r>
  <r>
    <x v="1014"/>
    <n v="111.79"/>
  </r>
  <r>
    <x v="1015"/>
    <n v="572.13"/>
  </r>
  <r>
    <x v="1016"/>
    <n v="954.94"/>
  </r>
  <r>
    <x v="1017"/>
    <n v="835.04"/>
  </r>
  <r>
    <x v="1018"/>
    <n v="762.03"/>
  </r>
  <r>
    <x v="1019"/>
    <n v="262.45"/>
  </r>
  <r>
    <x v="1020"/>
    <n v="431.44"/>
  </r>
  <r>
    <x v="1021"/>
    <n v="640.16"/>
  </r>
  <r>
    <x v="1022"/>
    <n v="680.68"/>
  </r>
  <r>
    <x v="1023"/>
    <n v="690.05"/>
  </r>
  <r>
    <x v="1024"/>
    <n v="880.96"/>
  </r>
  <r>
    <x v="1025"/>
    <n v="383.34"/>
  </r>
  <r>
    <x v="1026"/>
    <n v="129.34"/>
  </r>
  <r>
    <x v="1027"/>
    <n v="883.58"/>
  </r>
  <r>
    <x v="1028"/>
    <n v="858.75"/>
  </r>
  <r>
    <x v="1029"/>
    <n v="914.84"/>
  </r>
  <r>
    <x v="1030"/>
    <n v="741.83"/>
  </r>
  <r>
    <x v="1031"/>
    <n v="830.6"/>
  </r>
  <r>
    <x v="1032"/>
    <n v="180.77"/>
  </r>
  <r>
    <x v="1033"/>
    <n v="580.42999999999995"/>
  </r>
  <r>
    <x v="1034"/>
    <n v="473.85"/>
  </r>
  <r>
    <x v="1035"/>
    <n v="582.84"/>
  </r>
  <r>
    <x v="1036"/>
    <n v="898.7"/>
  </r>
  <r>
    <x v="1037"/>
    <n v="238.6"/>
  </r>
  <r>
    <x v="1038"/>
    <n v="884.74"/>
  </r>
  <r>
    <x v="1039"/>
    <n v="496.1"/>
  </r>
  <r>
    <x v="1040"/>
    <n v="504.91"/>
  </r>
  <r>
    <x v="1041"/>
    <n v="508.7"/>
  </r>
  <r>
    <x v="1042"/>
    <n v="104.78"/>
  </r>
  <r>
    <x v="1043"/>
    <n v="400.62"/>
  </r>
  <r>
    <x v="1044"/>
    <n v="892.18"/>
  </r>
  <r>
    <x v="1045"/>
    <n v="725.1"/>
  </r>
  <r>
    <x v="1046"/>
    <n v="760.7"/>
  </r>
  <r>
    <x v="1047"/>
    <n v="252.7"/>
  </r>
  <r>
    <x v="1048"/>
    <n v="504.46"/>
  </r>
  <r>
    <x v="1049"/>
    <n v="322.56"/>
  </r>
  <r>
    <x v="1050"/>
    <n v="412.36"/>
  </r>
  <r>
    <x v="1051"/>
    <n v="271.47000000000003"/>
  </r>
  <r>
    <x v="1052"/>
    <n v="943.95"/>
  </r>
  <r>
    <x v="1053"/>
    <n v="586.02"/>
  </r>
  <r>
    <x v="1054"/>
    <n v="298.08"/>
  </r>
  <r>
    <x v="1055"/>
    <n v="973.6"/>
  </r>
  <r>
    <x v="1056"/>
    <n v="407.65"/>
  </r>
  <r>
    <x v="1057"/>
    <n v="767.57"/>
  </r>
  <r>
    <x v="1058"/>
    <n v="218.87"/>
  </r>
  <r>
    <x v="1059"/>
    <n v="643.76"/>
  </r>
  <r>
    <x v="1060"/>
    <n v="789.32"/>
  </r>
  <r>
    <x v="1061"/>
    <n v="406.58"/>
  </r>
  <r>
    <x v="1062"/>
    <n v="393.5"/>
  </r>
  <r>
    <x v="1063"/>
    <n v="375.16"/>
  </r>
  <r>
    <x v="1064"/>
    <n v="525.46"/>
  </r>
  <r>
    <x v="1065"/>
    <n v="200.16"/>
  </r>
  <r>
    <x v="1066"/>
    <n v="525.65"/>
  </r>
  <r>
    <x v="1067"/>
    <n v="683.43"/>
  </r>
  <r>
    <x v="1068"/>
    <n v="433.25"/>
  </r>
  <r>
    <x v="1069"/>
    <n v="874.76"/>
  </r>
  <r>
    <x v="1070"/>
    <n v="764.45"/>
  </r>
  <r>
    <x v="1071"/>
    <n v="339.16"/>
  </r>
  <r>
    <x v="1072"/>
    <n v="257.27"/>
  </r>
  <r>
    <x v="1073"/>
    <n v="295.79000000000002"/>
  </r>
  <r>
    <x v="1074"/>
    <n v="103.56"/>
  </r>
  <r>
    <x v="1075"/>
    <n v="360.75"/>
  </r>
  <r>
    <x v="1076"/>
    <n v="333.27"/>
  </r>
  <r>
    <x v="1077"/>
    <n v="150.54"/>
  </r>
  <r>
    <x v="1078"/>
    <n v="437.11"/>
  </r>
  <r>
    <x v="1079"/>
    <n v="173"/>
  </r>
  <r>
    <x v="1080"/>
    <n v="766.55"/>
  </r>
  <r>
    <x v="1081"/>
    <n v="841.5"/>
  </r>
  <r>
    <x v="1082"/>
    <n v="574.4"/>
  </r>
  <r>
    <x v="1083"/>
    <n v="157.53"/>
  </r>
  <r>
    <x v="1084"/>
    <n v="745.36"/>
  </r>
  <r>
    <x v="1085"/>
    <n v="209.65"/>
  </r>
  <r>
    <x v="1086"/>
    <n v="893.04"/>
  </r>
  <r>
    <x v="1087"/>
    <n v="164.8"/>
  </r>
  <r>
    <x v="1088"/>
    <n v="137.35"/>
  </r>
  <r>
    <x v="1089"/>
    <n v="652.73"/>
  </r>
  <r>
    <x v="1090"/>
    <n v="625.74"/>
  </r>
  <r>
    <x v="1091"/>
    <n v="228.71"/>
  </r>
  <r>
    <x v="1092"/>
    <n v="897.75"/>
  </r>
  <r>
    <x v="1093"/>
    <n v="160.65"/>
  </r>
  <r>
    <x v="1094"/>
    <n v="293.5299999999999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4DC043-A29E-489C-97FF-675C6066BEE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Date">
  <location ref="D10:H15" firstHeaderRow="1" firstDataRow="5" firstDataCol="1"/>
  <pivotFields count="5">
    <pivotField axis="axisCol" numFmtId="180" showAll="0">
      <items count="109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t="default"/>
      </items>
    </pivotField>
    <pivotField dataField="1" showAll="0"/>
    <pivotField axis="axisCol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Col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showAll="0">
      <items count="6">
        <item sd="0" x="0"/>
        <item sd="0" x="1"/>
        <item sd="0" x="2"/>
        <item sd="0" x="3"/>
        <item sd="0" x="4"/>
        <item t="default"/>
      </items>
    </pivotField>
  </pivotFields>
  <rowItems count="1">
    <i/>
  </rowItems>
  <colFields count="4">
    <field x="4"/>
    <field x="3"/>
    <field x="2"/>
    <field x="0"/>
  </colFields>
  <colItems count="4">
    <i>
      <x v="1"/>
    </i>
    <i>
      <x v="2"/>
    </i>
    <i>
      <x v="3"/>
    </i>
    <i t="grand">
      <x/>
    </i>
  </colItems>
  <dataFields count="1">
    <dataField name="Sales " fld="1" baseField="4" baseItem="1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F7EA5F2-1572-455B-BA8E-695C722F46FC}" name="Inputs" displayName="Inputs" ref="D10:E1105" totalsRowShown="0" headerRowCellStyle="Table_Heading" dataCellStyle="Assumption">
  <autoFilter ref="D10:E1105" xr:uid="{0F7EA5F2-1572-455B-BA8E-695C722F46FC}"/>
  <tableColumns count="2">
    <tableColumn id="1" xr3:uid="{8583358B-6D58-44B6-A6A3-8DAE7ACAA394}" name="Date" dataDxfId="8" dataCellStyle="Assumption"/>
    <tableColumn id="2" xr3:uid="{D9572831-C8EC-4857-94FA-6126ED171788}" name="Sales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4EA72E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james.tomas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2"/>
    </row>
    <row r="3" spans="1:19" x14ac:dyDescent="0.2">
      <c r="A3" s="12" t="s">
        <v>1</v>
      </c>
    </row>
    <row r="5" spans="1:19" ht="20.25" x14ac:dyDescent="0.3">
      <c r="C5" s="41" t="str">
        <f>Client_Name</f>
        <v>SumProduct Pty Limited</v>
      </c>
      <c r="D5" s="8"/>
      <c r="E5" s="8"/>
      <c r="F5" s="8"/>
      <c r="G5" s="8"/>
      <c r="H5" s="8"/>
      <c r="I5" s="8"/>
      <c r="J5" s="8"/>
    </row>
    <row r="6" spans="1:19" ht="18" x14ac:dyDescent="0.25">
      <c r="C6" s="42" t="str">
        <f ca="1">Model_Name</f>
        <v>SP PivotTable Date Formatting - Suggested Solution.xlsx</v>
      </c>
      <c r="D6" s="8"/>
      <c r="E6" s="8"/>
      <c r="F6" s="8"/>
      <c r="G6" s="8"/>
      <c r="H6" s="8"/>
      <c r="I6" s="8"/>
      <c r="J6" s="8"/>
    </row>
    <row r="7" spans="1:19" ht="12.75" x14ac:dyDescent="0.2">
      <c r="C7" s="8"/>
      <c r="D7" s="8"/>
      <c r="E7" s="8"/>
      <c r="F7" s="8"/>
      <c r="G7" s="8"/>
      <c r="H7" s="8"/>
      <c r="I7" s="8"/>
      <c r="J7" s="8"/>
    </row>
    <row r="8" spans="1:19" ht="12.75" x14ac:dyDescent="0.2">
      <c r="C8" s="8"/>
      <c r="D8" s="8"/>
      <c r="E8" s="8"/>
      <c r="F8" s="8"/>
      <c r="G8" s="8"/>
      <c r="H8" s="8"/>
      <c r="I8" s="8"/>
      <c r="J8" s="8"/>
    </row>
    <row r="9" spans="1:19" ht="12.75" x14ac:dyDescent="0.2">
      <c r="C9" s="8"/>
      <c r="D9" s="8"/>
      <c r="E9" s="8"/>
      <c r="F9" s="8"/>
      <c r="G9" s="8"/>
      <c r="H9" s="8"/>
      <c r="I9" s="8"/>
      <c r="J9" s="8"/>
    </row>
    <row r="10" spans="1:19" ht="12.75" x14ac:dyDescent="0.2">
      <c r="C10" s="8"/>
      <c r="D10" s="8"/>
      <c r="E10" s="8"/>
      <c r="F10" s="8"/>
      <c r="G10" s="8"/>
      <c r="H10" s="8"/>
      <c r="I10" s="8"/>
      <c r="J10" s="8"/>
    </row>
    <row r="11" spans="1:19" ht="15" x14ac:dyDescent="0.25">
      <c r="C11" s="8"/>
      <c r="D11" s="8"/>
      <c r="E11" s="8"/>
      <c r="F11" s="8"/>
      <c r="G11" s="8"/>
      <c r="H11" s="8"/>
      <c r="I11" s="8"/>
      <c r="J11" s="8"/>
      <c r="S11" s="39"/>
    </row>
    <row r="12" spans="1:19" ht="12.75" x14ac:dyDescent="0.2">
      <c r="C12" s="8"/>
      <c r="D12" s="8"/>
      <c r="E12" s="8"/>
      <c r="F12" s="8"/>
      <c r="G12" s="8"/>
      <c r="H12" s="8"/>
      <c r="I12" s="8"/>
      <c r="J12" s="8"/>
    </row>
    <row r="13" spans="1:19" ht="12.75" x14ac:dyDescent="0.2">
      <c r="C13" s="8"/>
      <c r="D13" s="8"/>
      <c r="E13" s="8"/>
      <c r="F13" s="8"/>
      <c r="G13" s="8"/>
      <c r="H13" s="8"/>
      <c r="I13" s="8"/>
      <c r="J13" s="8"/>
    </row>
    <row r="14" spans="1:19" ht="12.75" x14ac:dyDescent="0.2">
      <c r="C14" s="9" t="s">
        <v>71</v>
      </c>
      <c r="D14" s="10"/>
      <c r="E14" s="8"/>
      <c r="F14" s="8"/>
      <c r="G14" s="8"/>
      <c r="H14" s="8"/>
      <c r="I14" s="8"/>
      <c r="J14" s="8"/>
    </row>
    <row r="15" spans="1:19" ht="12.75" x14ac:dyDescent="0.2">
      <c r="C15" s="10"/>
      <c r="D15" s="10"/>
      <c r="E15" s="8"/>
      <c r="F15" s="8"/>
      <c r="G15" s="8"/>
      <c r="H15" s="8"/>
      <c r="I15" s="8"/>
      <c r="J15" s="8"/>
    </row>
    <row r="16" spans="1:19" ht="12.75" x14ac:dyDescent="0.2">
      <c r="C16" s="9" t="s">
        <v>19</v>
      </c>
      <c r="D16" s="10"/>
      <c r="E16" s="8"/>
      <c r="F16" s="8"/>
      <c r="G16" s="8"/>
      <c r="H16" s="8"/>
      <c r="I16" s="8"/>
      <c r="J16" s="8"/>
    </row>
    <row r="17" spans="3:10" ht="12.75" x14ac:dyDescent="0.2">
      <c r="C17" s="50" t="s">
        <v>81</v>
      </c>
      <c r="D17" s="50"/>
      <c r="E17" s="50"/>
      <c r="F17" s="50"/>
      <c r="G17" s="50"/>
      <c r="H17" s="50"/>
      <c r="I17" s="50"/>
      <c r="J17" s="50"/>
    </row>
    <row r="18" spans="3:10" ht="12.75" x14ac:dyDescent="0.2">
      <c r="C18" s="50"/>
      <c r="D18" s="50"/>
      <c r="E18" s="50"/>
      <c r="F18" s="50"/>
      <c r="G18" s="50"/>
      <c r="H18" s="50"/>
      <c r="I18" s="50"/>
      <c r="J18" s="50"/>
    </row>
    <row r="19" spans="3:10" ht="12.75" x14ac:dyDescent="0.2">
      <c r="C19" s="11"/>
      <c r="D19" s="10"/>
      <c r="E19" s="8"/>
      <c r="F19" s="8"/>
      <c r="G19" s="8"/>
      <c r="H19" s="8"/>
      <c r="I19" s="8"/>
      <c r="J19" s="8"/>
    </row>
    <row r="20" spans="3:10" ht="12.75" x14ac:dyDescent="0.2">
      <c r="C20" s="11"/>
      <c r="D20" s="10"/>
      <c r="E20" s="8"/>
      <c r="F20" s="8"/>
      <c r="G20" s="8"/>
      <c r="H20" s="8"/>
      <c r="I20" s="8"/>
      <c r="J20" s="8"/>
    </row>
    <row r="21" spans="3:10" ht="12.75" x14ac:dyDescent="0.2">
      <c r="C21" s="11" t="s">
        <v>20</v>
      </c>
      <c r="D21" s="10"/>
      <c r="E21" s="8"/>
      <c r="F21" s="8"/>
      <c r="G21" s="51" t="s">
        <v>70</v>
      </c>
      <c r="H21" s="51"/>
      <c r="I21" s="51"/>
      <c r="J21" s="8"/>
    </row>
    <row r="22" spans="3:10" ht="12.75" x14ac:dyDescent="0.2">
      <c r="C22" s="11" t="s">
        <v>21</v>
      </c>
      <c r="D22" s="10"/>
      <c r="E22" s="8"/>
      <c r="F22" s="8"/>
      <c r="G22" s="51" t="s">
        <v>22</v>
      </c>
      <c r="H22" s="51"/>
      <c r="I22" s="51"/>
      <c r="J22" s="8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5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41" t="s">
        <v>1</v>
      </c>
      <c r="F1" s="13"/>
      <c r="G1" s="13"/>
    </row>
    <row r="2" spans="1:12" ht="18" x14ac:dyDescent="0.25">
      <c r="A2" s="42" t="str">
        <f ca="1">Model_Name</f>
        <v>SP PivotTable Date Formatting - Suggested Solution.xlsx</v>
      </c>
    </row>
    <row r="3" spans="1:12" x14ac:dyDescent="0.2">
      <c r="A3" s="12" t="s">
        <v>1</v>
      </c>
      <c r="B3" s="12"/>
      <c r="C3" s="12"/>
      <c r="D3" s="12"/>
      <c r="E3" s="12"/>
    </row>
    <row r="4" spans="1:12" ht="14.25" x14ac:dyDescent="0.2">
      <c r="E4" t="s">
        <v>2</v>
      </c>
      <c r="G4" s="25">
        <f>Overall_Error_Check</f>
        <v>0</v>
      </c>
    </row>
    <row r="7" spans="1:12" ht="16.5" thickBot="1" x14ac:dyDescent="0.3">
      <c r="B7" s="43">
        <v>1</v>
      </c>
      <c r="C7" s="43" t="s">
        <v>23</v>
      </c>
      <c r="D7" s="43"/>
      <c r="E7" s="43"/>
      <c r="F7" s="43"/>
      <c r="G7" s="43"/>
      <c r="H7" s="43"/>
      <c r="I7" s="43"/>
      <c r="J7" s="43"/>
      <c r="K7" s="43"/>
      <c r="L7" s="43"/>
    </row>
    <row r="8" spans="1:12" ht="12.75" thickTop="1" x14ac:dyDescent="0.2"/>
    <row r="9" spans="1:12" x14ac:dyDescent="0.2">
      <c r="F9" s="12" t="s">
        <v>24</v>
      </c>
    </row>
    <row r="10" spans="1:12" x14ac:dyDescent="0.2">
      <c r="F10" s="12" t="s">
        <v>25</v>
      </c>
    </row>
    <row r="11" spans="1:12" x14ac:dyDescent="0.2">
      <c r="F11" s="12" t="s">
        <v>0</v>
      </c>
    </row>
    <row r="12" spans="1:12" x14ac:dyDescent="0.2">
      <c r="F12" s="12" t="s">
        <v>73</v>
      </c>
    </row>
    <row r="13" spans="1:12" x14ac:dyDescent="0.2">
      <c r="F13" s="12" t="s">
        <v>79</v>
      </c>
    </row>
    <row r="14" spans="1:12" x14ac:dyDescent="0.2">
      <c r="F14" s="12" t="s">
        <v>64</v>
      </c>
    </row>
    <row r="15" spans="1:12" x14ac:dyDescent="0.2">
      <c r="F15" s="12"/>
    </row>
  </sheetData>
  <conditionalFormatting sqref="G4">
    <cfRule type="cellIs" dxfId="7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FA7A2611-C51B-4754-8334-812D7DD2ABCE}"/>
    <hyperlink ref="F10" location="HL_3" display="Style Guide" xr:uid="{21450508-CBBB-4EC4-A4BE-9B72ADFFDE9B}"/>
    <hyperlink ref="F11" location="HL_4" display="Model Parameters" xr:uid="{A8022E73-3ADA-4470-B41B-87E981AF7A07}"/>
    <hyperlink ref="F12" location="HL_5" display="Movie Category" xr:uid="{FBB79A13-81A2-49E0-94C8-7B5E26B1AC13}"/>
    <hyperlink ref="F14" location="HL_6" display="Error Checks" xr:uid="{F0C05648-09AC-49AD-B4B3-4CF6EDE23746}"/>
    <hyperlink ref="F13" location="'PivotTable Date Formatting'!A1" display="PivotTable Date Formatting" xr:uid="{7FAB088C-7ECB-4CD3-965C-3F57B2596A5A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Style Guide</v>
      </c>
      <c r="K1" s="12"/>
    </row>
    <row r="2" spans="1:13" ht="18" x14ac:dyDescent="0.25">
      <c r="A2" s="42" t="str">
        <f ca="1">Model_Name</f>
        <v>SP PivotTable Date Formatting - Suggested Solution.xlsx</v>
      </c>
    </row>
    <row r="3" spans="1:13" x14ac:dyDescent="0.2">
      <c r="A3" s="51" t="s">
        <v>1</v>
      </c>
      <c r="B3" s="51"/>
      <c r="C3" s="51"/>
      <c r="D3" s="51"/>
      <c r="E3" s="51"/>
    </row>
    <row r="4" spans="1:13" ht="14.25" x14ac:dyDescent="0.2">
      <c r="E4" t="s">
        <v>2</v>
      </c>
      <c r="I4" s="2">
        <f>Overall_Error_Check</f>
        <v>0</v>
      </c>
    </row>
    <row r="5" spans="1:13" x14ac:dyDescent="0.2">
      <c r="A5" s="12"/>
    </row>
    <row r="6" spans="1:13" ht="16.5" thickBot="1" x14ac:dyDescent="0.3">
      <c r="B6" s="43">
        <f>MAX($B$5:$B5)+1</f>
        <v>1</v>
      </c>
      <c r="C6" s="3" t="s">
        <v>26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2.75" outlineLevel="1" thickTop="1" x14ac:dyDescent="0.2"/>
    <row r="8" spans="1:13" outlineLevel="1" x14ac:dyDescent="0.2">
      <c r="C8" s="53" t="s">
        <v>27</v>
      </c>
      <c r="D8" s="53"/>
      <c r="E8" s="53"/>
      <c r="F8" s="53"/>
      <c r="G8" s="53"/>
      <c r="H8" s="14"/>
      <c r="I8" s="14" t="s">
        <v>28</v>
      </c>
      <c r="J8" s="14"/>
      <c r="K8" s="14" t="s">
        <v>29</v>
      </c>
    </row>
    <row r="9" spans="1:13" outlineLevel="1" x14ac:dyDescent="0.2">
      <c r="C9" s="52"/>
      <c r="D9" s="52"/>
      <c r="E9" s="52"/>
      <c r="F9" s="52"/>
      <c r="G9" s="52"/>
      <c r="K9" s="18"/>
    </row>
    <row r="10" spans="1:13" ht="20.25" outlineLevel="1" x14ac:dyDescent="0.3">
      <c r="C10" s="52" t="s">
        <v>30</v>
      </c>
      <c r="D10" s="52"/>
      <c r="E10" s="52"/>
      <c r="F10" s="52"/>
      <c r="G10" s="52"/>
      <c r="I10" s="15" t="str">
        <f>C10</f>
        <v>Sheet Title</v>
      </c>
      <c r="K10" s="16" t="s">
        <v>30</v>
      </c>
    </row>
    <row r="11" spans="1:13" ht="18" outlineLevel="1" x14ac:dyDescent="0.25">
      <c r="C11" s="52" t="s">
        <v>5</v>
      </c>
      <c r="D11" s="52"/>
      <c r="E11" s="52"/>
      <c r="F11" s="52"/>
      <c r="G11" s="52"/>
      <c r="I11" s="17" t="str">
        <f>C11</f>
        <v>Model Name</v>
      </c>
      <c r="K11" s="16" t="s">
        <v>5</v>
      </c>
    </row>
    <row r="12" spans="1:13" outlineLevel="1" x14ac:dyDescent="0.2">
      <c r="C12" s="52"/>
      <c r="D12" s="52"/>
      <c r="E12" s="52"/>
      <c r="F12" s="52"/>
      <c r="G12" s="52"/>
      <c r="K12" s="18"/>
    </row>
    <row r="13" spans="1:13" ht="16.5" outlineLevel="1" thickBot="1" x14ac:dyDescent="0.3">
      <c r="C13" s="52" t="s">
        <v>31</v>
      </c>
      <c r="D13" s="52"/>
      <c r="E13" s="52"/>
      <c r="F13" s="52"/>
      <c r="G13" s="52"/>
      <c r="I13" s="40" t="str">
        <f>C13</f>
        <v>Header 1</v>
      </c>
      <c r="K13" s="16" t="s">
        <v>31</v>
      </c>
    </row>
    <row r="14" spans="1:13" ht="17.25" outlineLevel="1" thickTop="1" x14ac:dyDescent="0.25">
      <c r="C14" s="52" t="s">
        <v>32</v>
      </c>
      <c r="D14" s="52"/>
      <c r="E14" s="52"/>
      <c r="F14" s="52"/>
      <c r="G14" s="52"/>
      <c r="I14" s="4" t="str">
        <f>C14</f>
        <v>Header 2</v>
      </c>
      <c r="K14" s="16" t="s">
        <v>32</v>
      </c>
    </row>
    <row r="15" spans="1:13" ht="15" outlineLevel="1" x14ac:dyDescent="0.25">
      <c r="C15" s="52" t="s">
        <v>33</v>
      </c>
      <c r="D15" s="52"/>
      <c r="E15" s="52"/>
      <c r="F15" s="52"/>
      <c r="G15" s="52"/>
      <c r="I15" s="5" t="str">
        <f>C15</f>
        <v>Header 3</v>
      </c>
      <c r="K15" s="16" t="s">
        <v>33</v>
      </c>
    </row>
    <row r="16" spans="1:13" ht="15" outlineLevel="1" x14ac:dyDescent="0.25">
      <c r="C16" s="52" t="s">
        <v>34</v>
      </c>
      <c r="D16" s="52"/>
      <c r="E16" s="52"/>
      <c r="F16" s="52"/>
      <c r="G16" s="52"/>
      <c r="I16" s="19" t="str">
        <f>C16</f>
        <v>Header 4</v>
      </c>
      <c r="K16" s="16" t="s">
        <v>34</v>
      </c>
    </row>
    <row r="17" spans="2:14" outlineLevel="1" x14ac:dyDescent="0.2">
      <c r="C17" s="52"/>
      <c r="D17" s="52"/>
      <c r="E17" s="52"/>
      <c r="F17" s="52"/>
      <c r="G17" s="52"/>
      <c r="K17" s="18"/>
    </row>
    <row r="18" spans="2:14" ht="15" outlineLevel="1" x14ac:dyDescent="0.25">
      <c r="C18" s="52" t="s">
        <v>35</v>
      </c>
      <c r="D18" s="52"/>
      <c r="E18" s="52"/>
      <c r="F18" s="52"/>
      <c r="G18" s="52"/>
      <c r="I18" s="20" t="str">
        <f>C18</f>
        <v>Notes</v>
      </c>
      <c r="K18" s="16" t="s">
        <v>35</v>
      </c>
    </row>
    <row r="19" spans="2:14" outlineLevel="1" x14ac:dyDescent="0.2">
      <c r="C19" s="52"/>
      <c r="D19" s="52"/>
      <c r="E19" s="52"/>
      <c r="F19" s="52"/>
      <c r="G19" s="52"/>
      <c r="K19" s="18"/>
      <c r="N19" s="20"/>
    </row>
    <row r="20" spans="2:14" ht="15" outlineLevel="1" x14ac:dyDescent="0.25">
      <c r="C20" s="52" t="s">
        <v>36</v>
      </c>
      <c r="D20" s="52"/>
      <c r="E20" s="52"/>
      <c r="F20" s="52"/>
      <c r="G20" s="52"/>
      <c r="I20" s="14" t="str">
        <f>C20</f>
        <v>Table Heading</v>
      </c>
      <c r="K20" s="16" t="s">
        <v>36</v>
      </c>
    </row>
    <row r="21" spans="2:14" outlineLevel="1" x14ac:dyDescent="0.2"/>
    <row r="22" spans="2:14" outlineLevel="1" x14ac:dyDescent="0.2"/>
    <row r="23" spans="2:14" ht="16.5" thickBot="1" x14ac:dyDescent="0.3">
      <c r="B23" s="43">
        <f>MAX($B$5:$B22)+1</f>
        <v>2</v>
      </c>
      <c r="C23" s="3" t="s">
        <v>37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4" ht="12.75" outlineLevel="1" thickTop="1" x14ac:dyDescent="0.2"/>
    <row r="25" spans="2:14" outlineLevel="1" x14ac:dyDescent="0.2">
      <c r="C25" s="53" t="s">
        <v>27</v>
      </c>
      <c r="D25" s="53"/>
      <c r="E25" s="53"/>
      <c r="F25" s="53"/>
      <c r="G25" s="53"/>
      <c r="H25" s="14"/>
      <c r="I25" s="14" t="s">
        <v>28</v>
      </c>
      <c r="J25" s="14"/>
      <c r="K25" s="14" t="s">
        <v>29</v>
      </c>
    </row>
    <row r="26" spans="2:14" ht="15" outlineLevel="1" x14ac:dyDescent="0.25">
      <c r="C26" s="52"/>
      <c r="D26" s="52"/>
      <c r="E26" s="52"/>
      <c r="F26" s="52"/>
      <c r="G26" s="52"/>
      <c r="K26" s="16"/>
    </row>
    <row r="27" spans="2:14" ht="15" outlineLevel="1" x14ac:dyDescent="0.25">
      <c r="C27" s="52" t="s">
        <v>38</v>
      </c>
      <c r="D27" s="52"/>
      <c r="E27" s="52"/>
      <c r="F27" s="52"/>
      <c r="G27" s="52"/>
      <c r="I27" s="21" t="s">
        <v>38</v>
      </c>
      <c r="K27" s="22" t="str">
        <f>C27</f>
        <v>Assumption</v>
      </c>
    </row>
    <row r="28" spans="2:14" ht="15" outlineLevel="1" x14ac:dyDescent="0.25">
      <c r="C28" s="52"/>
      <c r="D28" s="52"/>
      <c r="E28" s="52"/>
      <c r="F28" s="52"/>
      <c r="G28" s="52"/>
      <c r="K28" s="22"/>
    </row>
    <row r="29" spans="2:14" ht="15" outlineLevel="1" x14ac:dyDescent="0.25">
      <c r="C29" s="52" t="s">
        <v>39</v>
      </c>
      <c r="D29" s="52"/>
      <c r="E29" s="52"/>
      <c r="F29" s="52"/>
      <c r="G29" s="52"/>
      <c r="I29" s="23" t="str">
        <f>C29</f>
        <v>Constraint</v>
      </c>
      <c r="K29" s="22" t="str">
        <f>C29</f>
        <v>Constraint</v>
      </c>
    </row>
    <row r="30" spans="2:14" ht="15" outlineLevel="1" x14ac:dyDescent="0.25">
      <c r="C30" s="52"/>
      <c r="D30" s="52"/>
      <c r="E30" s="52"/>
      <c r="F30" s="52"/>
      <c r="G30" s="52"/>
      <c r="K30" s="22"/>
    </row>
    <row r="31" spans="2:14" ht="15" outlineLevel="1" x14ac:dyDescent="0.25">
      <c r="C31" s="52" t="s">
        <v>40</v>
      </c>
      <c r="D31" s="52"/>
      <c r="E31" s="52"/>
      <c r="F31" s="52"/>
      <c r="G31" s="52"/>
      <c r="I31" s="24"/>
      <c r="K31" s="22" t="str">
        <f>C31</f>
        <v>Empty</v>
      </c>
    </row>
    <row r="32" spans="2:14" ht="15" outlineLevel="1" x14ac:dyDescent="0.25">
      <c r="C32" s="52"/>
      <c r="D32" s="52"/>
      <c r="E32" s="52"/>
      <c r="F32" s="52"/>
      <c r="G32" s="52"/>
      <c r="K32" s="22"/>
    </row>
    <row r="33" spans="3:11" ht="15" outlineLevel="1" x14ac:dyDescent="0.25">
      <c r="C33" t="s">
        <v>41</v>
      </c>
      <c r="I33" s="25">
        <v>0</v>
      </c>
      <c r="K33" s="22" t="str">
        <f>C33</f>
        <v>Error Check</v>
      </c>
    </row>
    <row r="34" spans="3:11" ht="15" outlineLevel="1" x14ac:dyDescent="0.25">
      <c r="K34" s="22"/>
    </row>
    <row r="35" spans="3:11" ht="15" outlineLevel="1" x14ac:dyDescent="0.25">
      <c r="C35" s="52" t="s">
        <v>42</v>
      </c>
      <c r="D35" s="52"/>
      <c r="E35" s="52"/>
      <c r="F35" s="52"/>
      <c r="G35" s="52"/>
      <c r="I35" s="12" t="s">
        <v>42</v>
      </c>
      <c r="K35" s="22" t="str">
        <f>C35</f>
        <v>Hyperlink</v>
      </c>
    </row>
    <row r="36" spans="3:11" ht="15" outlineLevel="1" x14ac:dyDescent="0.25">
      <c r="C36" s="52"/>
      <c r="D36" s="52"/>
      <c r="E36" s="52"/>
      <c r="F36" s="52"/>
      <c r="G36" s="52"/>
      <c r="K36" s="22"/>
    </row>
    <row r="37" spans="3:11" ht="15" outlineLevel="1" x14ac:dyDescent="0.25">
      <c r="C37" s="52" t="s">
        <v>43</v>
      </c>
      <c r="D37" s="52"/>
      <c r="E37" s="52"/>
      <c r="F37" s="52"/>
      <c r="G37" s="52"/>
      <c r="I37" s="26" t="str">
        <f>'Error Checks'!E12</f>
        <v>Unused</v>
      </c>
      <c r="K37" s="22" t="str">
        <f>C37</f>
        <v>Internal Reference</v>
      </c>
    </row>
    <row r="38" spans="3:11" ht="15" outlineLevel="1" x14ac:dyDescent="0.25">
      <c r="C38" s="52"/>
      <c r="D38" s="52"/>
      <c r="E38" s="52"/>
      <c r="F38" s="52"/>
      <c r="G38" s="52"/>
      <c r="K38" s="22"/>
    </row>
    <row r="39" spans="3:11" ht="15" outlineLevel="1" x14ac:dyDescent="0.25">
      <c r="C39" s="52" t="s">
        <v>44</v>
      </c>
      <c r="D39" s="52"/>
      <c r="E39" s="52"/>
      <c r="F39" s="52"/>
      <c r="G39" s="52"/>
      <c r="I39" s="27">
        <v>77</v>
      </c>
      <c r="K39" s="22" t="s">
        <v>45</v>
      </c>
    </row>
    <row r="40" spans="3:11" ht="15" outlineLevel="1" x14ac:dyDescent="0.25">
      <c r="C40" s="52"/>
      <c r="D40" s="52"/>
      <c r="E40" s="52"/>
      <c r="F40" s="52"/>
      <c r="G40" s="52"/>
      <c r="K40" s="22"/>
    </row>
    <row r="41" spans="3:11" ht="15" outlineLevel="1" x14ac:dyDescent="0.25">
      <c r="C41" s="52" t="s">
        <v>46</v>
      </c>
      <c r="D41" s="52"/>
      <c r="E41" s="52"/>
      <c r="F41" s="52"/>
      <c r="G41" s="52"/>
      <c r="I41" s="28">
        <f>I39</f>
        <v>77</v>
      </c>
      <c r="K41" s="22" t="str">
        <f>C41</f>
        <v>Line Total</v>
      </c>
    </row>
    <row r="42" spans="3:11" ht="15" outlineLevel="1" x14ac:dyDescent="0.25">
      <c r="C42" s="52"/>
      <c r="D42" s="52"/>
      <c r="E42" s="52"/>
      <c r="F42" s="52"/>
      <c r="G42" s="52"/>
      <c r="K42" s="22"/>
    </row>
    <row r="43" spans="3:11" ht="15" outlineLevel="1" x14ac:dyDescent="0.25">
      <c r="C43" s="52" t="s">
        <v>47</v>
      </c>
      <c r="D43" s="52"/>
      <c r="E43" s="52"/>
      <c r="F43" s="52"/>
      <c r="G43" s="52"/>
      <c r="I43" s="29">
        <v>365</v>
      </c>
      <c r="K43" s="22" t="str">
        <f>C43</f>
        <v>Parameter</v>
      </c>
    </row>
    <row r="44" spans="3:11" ht="15" outlineLevel="1" x14ac:dyDescent="0.25">
      <c r="C44" s="52"/>
      <c r="D44" s="52"/>
      <c r="E44" s="52"/>
      <c r="F44" s="52"/>
      <c r="G44" s="52"/>
      <c r="K44" s="22"/>
    </row>
    <row r="45" spans="3:11" ht="15" outlineLevel="1" x14ac:dyDescent="0.25">
      <c r="C45" s="52" t="s">
        <v>48</v>
      </c>
      <c r="D45" s="52"/>
      <c r="E45" s="52"/>
      <c r="F45" s="52"/>
      <c r="G45" s="52"/>
      <c r="I45" s="30" t="s">
        <v>49</v>
      </c>
      <c r="K45" s="22" t="str">
        <f>C45</f>
        <v>Range Name Description</v>
      </c>
    </row>
    <row r="46" spans="3:11" ht="15" outlineLevel="1" x14ac:dyDescent="0.25">
      <c r="C46" s="52"/>
      <c r="D46" s="52"/>
      <c r="E46" s="52"/>
      <c r="F46" s="52"/>
      <c r="G46" s="52"/>
      <c r="K46" s="22"/>
    </row>
    <row r="47" spans="3:11" ht="15" outlineLevel="1" x14ac:dyDescent="0.25">
      <c r="C47" s="52" t="s">
        <v>50</v>
      </c>
      <c r="D47" s="52"/>
      <c r="E47" s="52"/>
      <c r="F47" s="52"/>
      <c r="G47" s="52"/>
      <c r="I47" s="31">
        <f>ROW(C47)</f>
        <v>47</v>
      </c>
      <c r="K47" s="22" t="s">
        <v>51</v>
      </c>
    </row>
    <row r="48" spans="3:11" ht="15" outlineLevel="1" x14ac:dyDescent="0.25">
      <c r="C48" s="52"/>
      <c r="D48" s="52"/>
      <c r="E48" s="52"/>
      <c r="F48" s="52"/>
      <c r="G48" s="52"/>
      <c r="K48" s="22"/>
    </row>
    <row r="49" spans="2:13" ht="15" outlineLevel="1" x14ac:dyDescent="0.25">
      <c r="C49" s="52" t="s">
        <v>52</v>
      </c>
      <c r="D49" s="52"/>
      <c r="E49" s="52"/>
      <c r="F49" s="52"/>
      <c r="G49" s="52"/>
      <c r="I49" s="32">
        <f>I41</f>
        <v>77</v>
      </c>
      <c r="K49" s="22" t="str">
        <f>C49</f>
        <v>Row Summary</v>
      </c>
    </row>
    <row r="50" spans="2:13" ht="15" outlineLevel="1" x14ac:dyDescent="0.25">
      <c r="C50" s="52"/>
      <c r="D50" s="52"/>
      <c r="E50" s="52"/>
      <c r="F50" s="52"/>
      <c r="G50" s="52"/>
      <c r="K50" s="22"/>
    </row>
    <row r="51" spans="2:13" ht="15" outlineLevel="1" x14ac:dyDescent="0.25">
      <c r="C51" s="52" t="s">
        <v>53</v>
      </c>
      <c r="D51" s="52"/>
      <c r="E51" s="52"/>
      <c r="F51" s="52"/>
      <c r="G51" s="52"/>
      <c r="I51" s="33" t="s">
        <v>67</v>
      </c>
      <c r="K51" s="22" t="str">
        <f>C51</f>
        <v>Units</v>
      </c>
    </row>
    <row r="52" spans="2:13" ht="15" outlineLevel="1" x14ac:dyDescent="0.25">
      <c r="C52" s="52"/>
      <c r="D52" s="52"/>
      <c r="E52" s="52"/>
      <c r="F52" s="52"/>
      <c r="G52" s="52"/>
      <c r="K52" s="22"/>
    </row>
    <row r="53" spans="2:13" ht="15" outlineLevel="1" x14ac:dyDescent="0.25">
      <c r="C53" s="52" t="s">
        <v>54</v>
      </c>
      <c r="D53" s="52"/>
      <c r="E53" s="52"/>
      <c r="F53" s="52"/>
      <c r="G53" s="52"/>
      <c r="I53" s="34"/>
      <c r="K53" s="22" t="str">
        <f>C53</f>
        <v>WIP</v>
      </c>
    </row>
    <row r="54" spans="2:13" ht="15" outlineLevel="1" x14ac:dyDescent="0.25">
      <c r="C54" s="52"/>
      <c r="D54" s="52"/>
      <c r="E54" s="52"/>
      <c r="F54" s="52"/>
      <c r="G54" s="52"/>
      <c r="K54" s="22"/>
    </row>
    <row r="55" spans="2:13" outlineLevel="1" x14ac:dyDescent="0.2">
      <c r="C55" s="52"/>
      <c r="D55" s="52"/>
      <c r="E55" s="52"/>
      <c r="F55" s="52"/>
      <c r="G55" s="52"/>
    </row>
    <row r="56" spans="2:13" ht="16.5" thickBot="1" x14ac:dyDescent="0.3">
      <c r="B56" s="43">
        <f>MAX($B$5:$B55)+1</f>
        <v>3</v>
      </c>
      <c r="C56" s="3" t="s">
        <v>55</v>
      </c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ht="12.75" outlineLevel="1" thickTop="1" x14ac:dyDescent="0.2"/>
    <row r="58" spans="2:13" outlineLevel="1" x14ac:dyDescent="0.2">
      <c r="C58" s="53" t="s">
        <v>27</v>
      </c>
      <c r="D58" s="53"/>
      <c r="E58" s="53"/>
      <c r="F58" s="53"/>
      <c r="G58" s="53"/>
      <c r="H58" s="14"/>
      <c r="I58" s="14" t="s">
        <v>28</v>
      </c>
      <c r="J58" s="14"/>
      <c r="K58" s="14" t="s">
        <v>29</v>
      </c>
    </row>
    <row r="59" spans="2:13" outlineLevel="1" x14ac:dyDescent="0.2"/>
    <row r="60" spans="2:13" ht="15" outlineLevel="1" x14ac:dyDescent="0.25">
      <c r="C60" s="52" t="s">
        <v>56</v>
      </c>
      <c r="D60" s="52"/>
      <c r="E60" s="52"/>
      <c r="F60" s="52"/>
      <c r="G60" s="52"/>
      <c r="I60" s="44">
        <v>123456.789</v>
      </c>
      <c r="K60" s="22" t="str">
        <f t="shared" ref="K60:K66" si="0">C60</f>
        <v>Comma</v>
      </c>
    </row>
    <row r="61" spans="2:13" ht="15" outlineLevel="1" x14ac:dyDescent="0.25">
      <c r="C61" s="52"/>
      <c r="D61" s="52"/>
      <c r="E61" s="52"/>
      <c r="F61" s="52"/>
      <c r="G61" s="52"/>
      <c r="K61" s="22"/>
    </row>
    <row r="62" spans="2:13" ht="15" outlineLevel="1" x14ac:dyDescent="0.25">
      <c r="C62" s="52" t="s">
        <v>57</v>
      </c>
      <c r="D62" s="52"/>
      <c r="E62" s="52"/>
      <c r="F62" s="52"/>
      <c r="G62" s="52"/>
      <c r="I62" s="35">
        <v>-123456.789</v>
      </c>
      <c r="K62" s="22" t="str">
        <f t="shared" si="0"/>
        <v>Comma [0]</v>
      </c>
    </row>
    <row r="63" spans="2:13" ht="15" outlineLevel="1" x14ac:dyDescent="0.25">
      <c r="C63" s="52"/>
      <c r="D63" s="52"/>
      <c r="E63" s="52"/>
      <c r="F63" s="52"/>
      <c r="G63" s="52"/>
      <c r="K63" s="22"/>
    </row>
    <row r="64" spans="2:13" ht="15" outlineLevel="1" x14ac:dyDescent="0.25">
      <c r="C64" s="52" t="s">
        <v>58</v>
      </c>
      <c r="D64" s="52"/>
      <c r="E64" s="52"/>
      <c r="F64" s="52"/>
      <c r="G64" s="52"/>
      <c r="I64" s="45">
        <v>123456.789</v>
      </c>
      <c r="K64" s="22" t="str">
        <f t="shared" si="0"/>
        <v>Currency</v>
      </c>
    </row>
    <row r="65" spans="3:11" ht="15" outlineLevel="1" x14ac:dyDescent="0.25">
      <c r="C65" s="52"/>
      <c r="D65" s="52"/>
      <c r="E65" s="52"/>
      <c r="F65" s="52"/>
      <c r="G65" s="52"/>
      <c r="K65" s="22"/>
    </row>
    <row r="66" spans="3:11" ht="15" outlineLevel="1" x14ac:dyDescent="0.25">
      <c r="C66" s="52" t="s">
        <v>59</v>
      </c>
      <c r="D66" s="52"/>
      <c r="E66" s="52"/>
      <c r="F66" s="52"/>
      <c r="G66" s="52"/>
      <c r="I66" s="46">
        <v>123456.789</v>
      </c>
      <c r="K66" s="22" t="str">
        <f t="shared" si="0"/>
        <v>Currency [0]</v>
      </c>
    </row>
    <row r="67" spans="3:11" ht="15" outlineLevel="1" x14ac:dyDescent="0.25">
      <c r="C67" s="52"/>
      <c r="D67" s="52"/>
      <c r="E67" s="52"/>
      <c r="F67" s="52"/>
      <c r="G67" s="52"/>
      <c r="K67" s="22"/>
    </row>
    <row r="68" spans="3:11" ht="15" outlineLevel="1" x14ac:dyDescent="0.25">
      <c r="C68" s="52" t="s">
        <v>60</v>
      </c>
      <c r="D68" s="52"/>
      <c r="E68" s="52"/>
      <c r="F68" s="52"/>
      <c r="G68" s="52"/>
      <c r="I68" s="47">
        <f ca="1">TODAY()</f>
        <v>45789</v>
      </c>
      <c r="K68" s="22" t="str">
        <f>C68</f>
        <v>Date</v>
      </c>
    </row>
    <row r="69" spans="3:11" ht="15" outlineLevel="1" x14ac:dyDescent="0.25">
      <c r="C69" s="52"/>
      <c r="D69" s="52"/>
      <c r="E69" s="52"/>
      <c r="F69" s="52"/>
      <c r="G69" s="52"/>
      <c r="K69" s="22"/>
    </row>
    <row r="70" spans="3:11" ht="15" outlineLevel="1" x14ac:dyDescent="0.25">
      <c r="C70" s="52" t="s">
        <v>61</v>
      </c>
      <c r="D70" s="52"/>
      <c r="E70" s="52"/>
      <c r="F70" s="52"/>
      <c r="G70" s="52"/>
      <c r="I70" s="48">
        <f ca="1">TODAY()</f>
        <v>45789</v>
      </c>
      <c r="K70" s="22" t="str">
        <f>C70</f>
        <v>Date Heading</v>
      </c>
    </row>
    <row r="71" spans="3:11" ht="15" outlineLevel="1" x14ac:dyDescent="0.25">
      <c r="C71" s="52"/>
      <c r="D71" s="52"/>
      <c r="E71" s="52"/>
      <c r="F71" s="52"/>
      <c r="G71" s="52"/>
      <c r="K71" s="22"/>
    </row>
    <row r="72" spans="3:11" ht="15" outlineLevel="1" x14ac:dyDescent="0.25">
      <c r="C72" s="52" t="s">
        <v>62</v>
      </c>
      <c r="D72" s="52"/>
      <c r="E72" s="52"/>
      <c r="F72" s="52"/>
      <c r="G72" s="52"/>
      <c r="I72" s="36">
        <v>-123456.789</v>
      </c>
      <c r="K72" s="22" t="str">
        <f>C72</f>
        <v>Numbers 0</v>
      </c>
    </row>
    <row r="73" spans="3:11" ht="15" outlineLevel="1" x14ac:dyDescent="0.25">
      <c r="C73" s="52"/>
      <c r="D73" s="52"/>
      <c r="E73" s="52"/>
      <c r="F73" s="52"/>
      <c r="G73" s="52"/>
      <c r="K73" s="22"/>
    </row>
    <row r="74" spans="3:11" ht="15" outlineLevel="1" x14ac:dyDescent="0.25">
      <c r="C74" s="52" t="s">
        <v>63</v>
      </c>
      <c r="D74" s="52"/>
      <c r="E74" s="52"/>
      <c r="F74" s="52"/>
      <c r="G74" s="52"/>
      <c r="I74" s="37">
        <v>0.5</v>
      </c>
      <c r="K74" s="22" t="str">
        <f>C74</f>
        <v>Percent</v>
      </c>
    </row>
    <row r="75" spans="3:11" outlineLevel="1" x14ac:dyDescent="0.2">
      <c r="C75" s="52"/>
      <c r="D75" s="52"/>
      <c r="E75" s="52"/>
      <c r="F75" s="52"/>
      <c r="G75" s="52"/>
    </row>
    <row r="76" spans="3:11" outlineLevel="1" x14ac:dyDescent="0.2">
      <c r="C76" s="52"/>
      <c r="D76" s="52"/>
      <c r="E76" s="52"/>
      <c r="F76" s="52"/>
      <c r="G76" s="52"/>
    </row>
    <row r="77" spans="3:11" x14ac:dyDescent="0.2">
      <c r="C77" s="52"/>
      <c r="D77" s="52"/>
      <c r="E77" s="52"/>
      <c r="F77" s="52"/>
      <c r="G77" s="52"/>
    </row>
    <row r="78" spans="3:11" x14ac:dyDescent="0.2">
      <c r="C78" s="52"/>
      <c r="D78" s="52"/>
      <c r="E78" s="52"/>
      <c r="F78" s="52"/>
      <c r="G78" s="52"/>
    </row>
    <row r="79" spans="3:11" x14ac:dyDescent="0.2">
      <c r="C79" s="52"/>
      <c r="D79" s="52"/>
      <c r="E79" s="52"/>
      <c r="F79" s="52"/>
      <c r="G79" s="52"/>
    </row>
    <row r="80" spans="3:11" x14ac:dyDescent="0.2">
      <c r="C80" s="52"/>
      <c r="D80" s="52"/>
      <c r="E80" s="52"/>
      <c r="F80" s="52"/>
      <c r="G80" s="52"/>
    </row>
    <row r="81" spans="3:7" x14ac:dyDescent="0.2">
      <c r="C81" s="52"/>
      <c r="D81" s="52"/>
      <c r="E81" s="52"/>
      <c r="F81" s="52"/>
      <c r="G81" s="52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6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Model Parameters</v>
      </c>
      <c r="J1" s="51"/>
      <c r="K1" s="51"/>
    </row>
    <row r="2" spans="1:18" ht="18" x14ac:dyDescent="0.25">
      <c r="A2" s="42" t="str">
        <f ca="1">Model_Name</f>
        <v>SP PivotTable Date Formatting - Suggested Solution.xlsx</v>
      </c>
    </row>
    <row r="3" spans="1:18" x14ac:dyDescent="0.2">
      <c r="A3" s="51" t="s">
        <v>1</v>
      </c>
      <c r="B3" s="51"/>
      <c r="C3" s="51"/>
      <c r="D3" s="51"/>
      <c r="E3" s="51"/>
    </row>
    <row r="4" spans="1:18" ht="14.25" x14ac:dyDescent="0.2">
      <c r="E4" t="s">
        <v>2</v>
      </c>
      <c r="I4" s="2">
        <f>Overall_Error_Check</f>
        <v>0</v>
      </c>
    </row>
    <row r="6" spans="1:18" ht="16.5" thickBot="1" x14ac:dyDescent="0.3">
      <c r="B6" s="43">
        <f>MAX($B$5:$B5)+1</f>
        <v>1</v>
      </c>
      <c r="C6" s="3" t="s">
        <v>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12.75" outlineLevel="1" thickTop="1" x14ac:dyDescent="0.2"/>
    <row r="8" spans="1:18" ht="16.5" outlineLevel="1" x14ac:dyDescent="0.25">
      <c r="C8" s="4" t="s">
        <v>4</v>
      </c>
    </row>
    <row r="9" spans="1:18" ht="16.5" outlineLevel="1" x14ac:dyDescent="0.25">
      <c r="C9" s="4"/>
    </row>
    <row r="10" spans="1:18" ht="16.5" outlineLevel="1" x14ac:dyDescent="0.25">
      <c r="C10" s="4"/>
      <c r="E10" s="5" t="s">
        <v>3</v>
      </c>
    </row>
    <row r="11" spans="1:18" outlineLevel="1" x14ac:dyDescent="0.2">
      <c r="E11" t="s">
        <v>5</v>
      </c>
      <c r="G11" s="54" t="str">
        <f ca="1">IF(ISERROR(OR(FIND("[",CELL("filename",A1)),FIND("]",CELL("filename",A1)))),"",MID(CELL("filename",A1),FIND("[",CELL("filename",A1))+1,FIND("]",CELL("filename",A1))-FIND("[",CELL("filename",A1))-1))</f>
        <v>SP PivotTable Date Formatting - Suggested Solution.xlsx</v>
      </c>
      <c r="H11" s="54"/>
      <c r="I11" s="54"/>
      <c r="J11" s="54"/>
      <c r="K11" s="54"/>
      <c r="L11" s="54"/>
      <c r="M11" s="54"/>
      <c r="N11" s="54"/>
    </row>
    <row r="12" spans="1:18" outlineLevel="1" x14ac:dyDescent="0.2">
      <c r="E12" t="s">
        <v>6</v>
      </c>
      <c r="G12" s="55" t="s">
        <v>68</v>
      </c>
      <c r="H12" s="55"/>
      <c r="I12" s="55"/>
      <c r="J12" s="55"/>
      <c r="K12" s="55"/>
      <c r="L12" s="55"/>
      <c r="M12" s="55"/>
      <c r="N12" s="55"/>
    </row>
    <row r="13" spans="1:18" outlineLevel="1" x14ac:dyDescent="0.2"/>
    <row r="14" spans="1:18" outlineLevel="1" x14ac:dyDescent="0.2"/>
    <row r="15" spans="1:18" ht="16.5" thickBot="1" x14ac:dyDescent="0.3">
      <c r="B15" s="43">
        <f>MAX($B$5:$B14)+1</f>
        <v>2</v>
      </c>
      <c r="C15" s="3" t="s">
        <v>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ht="12.75" outlineLevel="1" thickTop="1" x14ac:dyDescent="0.2"/>
    <row r="17" spans="3:7" ht="16.5" outlineLevel="1" x14ac:dyDescent="0.25">
      <c r="C17" s="4" t="s">
        <v>8</v>
      </c>
    </row>
    <row r="18" spans="3:7" outlineLevel="1" x14ac:dyDescent="0.2"/>
    <row r="19" spans="3:7" outlineLevel="1" x14ac:dyDescent="0.2">
      <c r="E19" t="s">
        <v>9</v>
      </c>
      <c r="G19" s="6">
        <v>365</v>
      </c>
    </row>
    <row r="20" spans="3:7" outlineLevel="1" x14ac:dyDescent="0.2">
      <c r="E20" t="s">
        <v>10</v>
      </c>
      <c r="G20" s="6">
        <v>1</v>
      </c>
    </row>
    <row r="21" spans="3:7" outlineLevel="1" x14ac:dyDescent="0.2">
      <c r="E21" t="s">
        <v>11</v>
      </c>
      <c r="G21" s="6">
        <v>3</v>
      </c>
    </row>
    <row r="22" spans="3:7" outlineLevel="1" x14ac:dyDescent="0.2">
      <c r="E22" t="s">
        <v>12</v>
      </c>
      <c r="G22" s="6">
        <v>6</v>
      </c>
    </row>
    <row r="23" spans="3:7" outlineLevel="1" x14ac:dyDescent="0.2">
      <c r="E23" t="s">
        <v>13</v>
      </c>
      <c r="G23" s="6">
        <v>12</v>
      </c>
    </row>
    <row r="24" spans="3:7" outlineLevel="1" x14ac:dyDescent="0.2">
      <c r="E24" t="s">
        <v>14</v>
      </c>
      <c r="G24" s="6">
        <v>4</v>
      </c>
    </row>
    <row r="25" spans="3:7" outlineLevel="1" x14ac:dyDescent="0.2"/>
    <row r="26" spans="3:7" outlineLevel="1" x14ac:dyDescent="0.2">
      <c r="E26" t="s">
        <v>15</v>
      </c>
      <c r="G26" s="6">
        <v>5</v>
      </c>
    </row>
    <row r="27" spans="3:7" outlineLevel="1" x14ac:dyDescent="0.2"/>
    <row r="28" spans="3:7" outlineLevel="1" x14ac:dyDescent="0.2">
      <c r="E28" t="s">
        <v>16</v>
      </c>
      <c r="G28" s="7">
        <v>9.9999999999999997E+98</v>
      </c>
    </row>
    <row r="29" spans="3:7" outlineLevel="1" x14ac:dyDescent="0.2">
      <c r="E29" t="s">
        <v>17</v>
      </c>
      <c r="G29" s="7">
        <v>1E-8</v>
      </c>
    </row>
    <row r="30" spans="3:7" outlineLevel="1" x14ac:dyDescent="0.2"/>
    <row r="31" spans="3:7" outlineLevel="1" x14ac:dyDescent="0.2">
      <c r="E31" t="s">
        <v>18</v>
      </c>
      <c r="G31" s="6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K1105"/>
  <sheetViews>
    <sheetView showGridLines="0" zoomScaleNormal="100" workbookViewId="0">
      <pane ySplit="4" topLeftCell="A11" activePane="bottomLeft" state="frozen"/>
      <selection pane="bottomLeft" activeCell="D10" sqref="D10"/>
    </sheetView>
  </sheetViews>
  <sheetFormatPr defaultColWidth="0" defaultRowHeight="12" x14ac:dyDescent="0.2"/>
  <cols>
    <col min="1" max="3" width="3.7109375" customWidth="1"/>
    <col min="4" max="5" width="10.7109375" customWidth="1"/>
    <col min="6" max="6" width="35.5703125" customWidth="1"/>
    <col min="7" max="8" width="8.140625" customWidth="1"/>
    <col min="9" max="11" width="0" hidden="1" customWidth="1"/>
    <col min="12" max="16384" width="9.140625" hidden="1"/>
  </cols>
  <sheetData>
    <row r="1" spans="1:7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Sales Data</v>
      </c>
    </row>
    <row r="2" spans="1:7" ht="18" x14ac:dyDescent="0.25">
      <c r="A2" s="42" t="str">
        <f ca="1">Model_Name</f>
        <v>SP PivotTable Date Formatting - Suggested Solution.xlsx</v>
      </c>
    </row>
    <row r="3" spans="1:7" x14ac:dyDescent="0.2">
      <c r="A3" s="51" t="s">
        <v>1</v>
      </c>
      <c r="B3" s="51"/>
      <c r="C3" s="51"/>
    </row>
    <row r="4" spans="1:7" ht="14.25" x14ac:dyDescent="0.2">
      <c r="B4" t="s">
        <v>2</v>
      </c>
      <c r="E4" s="2">
        <f>Overall_Error_Check</f>
        <v>0</v>
      </c>
    </row>
    <row r="5" spans="1:7" x14ac:dyDescent="0.2">
      <c r="A5" s="12"/>
    </row>
    <row r="6" spans="1:7" ht="16.5" thickBot="1" x14ac:dyDescent="0.3">
      <c r="B6" s="43">
        <f>MAX($B$5:$B5)+1</f>
        <v>1</v>
      </c>
      <c r="C6" s="3" t="str">
        <f ca="1">A1</f>
        <v>Sales Data</v>
      </c>
      <c r="D6" s="3"/>
      <c r="E6" s="3"/>
      <c r="F6" s="3"/>
      <c r="G6" s="3"/>
    </row>
    <row r="7" spans="1:7" ht="12.75" thickTop="1" x14ac:dyDescent="0.2"/>
    <row r="8" spans="1:7" ht="16.5" x14ac:dyDescent="0.25">
      <c r="C8" s="4" t="s">
        <v>69</v>
      </c>
    </row>
    <row r="10" spans="1:7" x14ac:dyDescent="0.2">
      <c r="D10" s="14" t="s">
        <v>60</v>
      </c>
      <c r="E10" s="14" t="s">
        <v>72</v>
      </c>
    </row>
    <row r="11" spans="1:7" x14ac:dyDescent="0.2">
      <c r="D11" s="1">
        <v>44927</v>
      </c>
      <c r="E11" s="57">
        <v>765.22</v>
      </c>
    </row>
    <row r="12" spans="1:7" x14ac:dyDescent="0.2">
      <c r="D12" s="1">
        <v>44928</v>
      </c>
      <c r="E12" s="57">
        <v>697.43</v>
      </c>
    </row>
    <row r="13" spans="1:7" x14ac:dyDescent="0.2">
      <c r="D13" s="1">
        <v>44929</v>
      </c>
      <c r="E13" s="57">
        <v>560.34</v>
      </c>
    </row>
    <row r="14" spans="1:7" x14ac:dyDescent="0.2">
      <c r="D14" s="1">
        <v>44930</v>
      </c>
      <c r="E14" s="57">
        <v>146.87</v>
      </c>
    </row>
    <row r="15" spans="1:7" x14ac:dyDescent="0.2">
      <c r="D15" s="1">
        <v>44931</v>
      </c>
      <c r="E15" s="57">
        <v>277.41000000000003</v>
      </c>
    </row>
    <row r="16" spans="1:7" x14ac:dyDescent="0.2">
      <c r="D16" s="1">
        <v>44932</v>
      </c>
      <c r="E16" s="57">
        <v>995.7</v>
      </c>
    </row>
    <row r="17" spans="4:5" x14ac:dyDescent="0.2">
      <c r="D17" s="1">
        <v>44933</v>
      </c>
      <c r="E17" s="57">
        <v>783.1</v>
      </c>
    </row>
    <row r="18" spans="4:5" x14ac:dyDescent="0.2">
      <c r="D18" s="1">
        <v>44934</v>
      </c>
      <c r="E18" s="57">
        <v>897.37</v>
      </c>
    </row>
    <row r="19" spans="4:5" x14ac:dyDescent="0.2">
      <c r="D19" s="1">
        <v>44935</v>
      </c>
      <c r="E19" s="57">
        <v>782.45</v>
      </c>
    </row>
    <row r="20" spans="4:5" x14ac:dyDescent="0.2">
      <c r="D20" s="1">
        <v>44936</v>
      </c>
      <c r="E20" s="57">
        <v>212.65</v>
      </c>
    </row>
    <row r="21" spans="4:5" x14ac:dyDescent="0.2">
      <c r="D21" s="1">
        <v>44937</v>
      </c>
      <c r="E21" s="57">
        <v>902.03</v>
      </c>
    </row>
    <row r="22" spans="4:5" x14ac:dyDescent="0.2">
      <c r="D22" s="1">
        <v>44938</v>
      </c>
      <c r="E22" s="57">
        <v>755.21</v>
      </c>
    </row>
    <row r="23" spans="4:5" x14ac:dyDescent="0.2">
      <c r="D23" s="1">
        <v>44939</v>
      </c>
      <c r="E23" s="57">
        <v>336.76</v>
      </c>
    </row>
    <row r="24" spans="4:5" x14ac:dyDescent="0.2">
      <c r="D24" s="1">
        <v>44940</v>
      </c>
      <c r="E24" s="57">
        <v>581.62</v>
      </c>
    </row>
    <row r="25" spans="4:5" x14ac:dyDescent="0.2">
      <c r="D25" s="1">
        <v>44941</v>
      </c>
      <c r="E25" s="57">
        <v>690.75</v>
      </c>
    </row>
    <row r="26" spans="4:5" x14ac:dyDescent="0.2">
      <c r="D26" s="1">
        <v>44942</v>
      </c>
      <c r="E26" s="57">
        <v>416.27</v>
      </c>
    </row>
    <row r="27" spans="4:5" x14ac:dyDescent="0.2">
      <c r="D27" s="1">
        <v>44943</v>
      </c>
      <c r="E27" s="57">
        <v>904.12</v>
      </c>
    </row>
    <row r="28" spans="4:5" x14ac:dyDescent="0.2">
      <c r="D28" s="1">
        <v>44944</v>
      </c>
      <c r="E28" s="57">
        <v>465.83</v>
      </c>
    </row>
    <row r="29" spans="4:5" x14ac:dyDescent="0.2">
      <c r="D29" s="1">
        <v>44945</v>
      </c>
      <c r="E29" s="57">
        <v>205.16</v>
      </c>
    </row>
    <row r="30" spans="4:5" x14ac:dyDescent="0.2">
      <c r="D30" s="1">
        <v>44946</v>
      </c>
      <c r="E30" s="57">
        <v>415.61</v>
      </c>
    </row>
    <row r="31" spans="4:5" x14ac:dyDescent="0.2">
      <c r="D31" s="1">
        <v>44947</v>
      </c>
      <c r="E31" s="57">
        <v>212.03</v>
      </c>
    </row>
    <row r="32" spans="4:5" x14ac:dyDescent="0.2">
      <c r="D32" s="1">
        <v>44948</v>
      </c>
      <c r="E32" s="57">
        <v>877.3</v>
      </c>
    </row>
    <row r="33" spans="4:5" x14ac:dyDescent="0.2">
      <c r="D33" s="1">
        <v>44949</v>
      </c>
      <c r="E33" s="57">
        <v>332.72</v>
      </c>
    </row>
    <row r="34" spans="4:5" x14ac:dyDescent="0.2">
      <c r="D34" s="1">
        <v>44950</v>
      </c>
      <c r="E34" s="57">
        <v>733.24</v>
      </c>
    </row>
    <row r="35" spans="4:5" x14ac:dyDescent="0.2">
      <c r="D35" s="1">
        <v>44951</v>
      </c>
      <c r="E35" s="57">
        <v>791.68</v>
      </c>
    </row>
    <row r="36" spans="4:5" x14ac:dyDescent="0.2">
      <c r="D36" s="1">
        <v>44952</v>
      </c>
      <c r="E36" s="57">
        <v>685.29</v>
      </c>
    </row>
    <row r="37" spans="4:5" x14ac:dyDescent="0.2">
      <c r="D37" s="1">
        <v>44953</v>
      </c>
      <c r="E37" s="57">
        <v>121.33</v>
      </c>
    </row>
    <row r="38" spans="4:5" x14ac:dyDescent="0.2">
      <c r="D38" s="1">
        <v>44954</v>
      </c>
      <c r="E38" s="57">
        <v>784.68</v>
      </c>
    </row>
    <row r="39" spans="4:5" x14ac:dyDescent="0.2">
      <c r="D39" s="1">
        <v>44955</v>
      </c>
      <c r="E39" s="57">
        <v>287.05</v>
      </c>
    </row>
    <row r="40" spans="4:5" x14ac:dyDescent="0.2">
      <c r="D40" s="1">
        <v>44956</v>
      </c>
      <c r="E40" s="57">
        <v>564.89</v>
      </c>
    </row>
    <row r="41" spans="4:5" x14ac:dyDescent="0.2">
      <c r="D41" s="1">
        <v>44957</v>
      </c>
      <c r="E41" s="57">
        <v>623.70000000000005</v>
      </c>
    </row>
    <row r="42" spans="4:5" x14ac:dyDescent="0.2">
      <c r="D42" s="1">
        <v>44958</v>
      </c>
      <c r="E42" s="57">
        <v>234.72</v>
      </c>
    </row>
    <row r="43" spans="4:5" x14ac:dyDescent="0.2">
      <c r="D43" s="1">
        <v>44959</v>
      </c>
      <c r="E43" s="57">
        <v>671.81</v>
      </c>
    </row>
    <row r="44" spans="4:5" x14ac:dyDescent="0.2">
      <c r="D44" s="1">
        <v>44960</v>
      </c>
      <c r="E44" s="57">
        <v>277.33</v>
      </c>
    </row>
    <row r="45" spans="4:5" x14ac:dyDescent="0.2">
      <c r="D45" s="1">
        <v>44961</v>
      </c>
      <c r="E45" s="57">
        <v>782.65</v>
      </c>
    </row>
    <row r="46" spans="4:5" x14ac:dyDescent="0.2">
      <c r="D46" s="1">
        <v>44962</v>
      </c>
      <c r="E46" s="57">
        <v>121.56</v>
      </c>
    </row>
    <row r="47" spans="4:5" x14ac:dyDescent="0.2">
      <c r="D47" s="1">
        <v>44963</v>
      </c>
      <c r="E47" s="57">
        <v>468</v>
      </c>
    </row>
    <row r="48" spans="4:5" x14ac:dyDescent="0.2">
      <c r="D48" s="1">
        <v>44964</v>
      </c>
      <c r="E48" s="57">
        <v>944.79</v>
      </c>
    </row>
    <row r="49" spans="4:5" x14ac:dyDescent="0.2">
      <c r="D49" s="1">
        <v>44965</v>
      </c>
      <c r="E49" s="57">
        <v>979.97</v>
      </c>
    </row>
    <row r="50" spans="4:5" x14ac:dyDescent="0.2">
      <c r="D50" s="1">
        <v>44966</v>
      </c>
      <c r="E50" s="57">
        <v>737.83</v>
      </c>
    </row>
    <row r="51" spans="4:5" x14ac:dyDescent="0.2">
      <c r="D51" s="1">
        <v>44967</v>
      </c>
      <c r="E51" s="57">
        <v>374.15</v>
      </c>
    </row>
    <row r="52" spans="4:5" x14ac:dyDescent="0.2">
      <c r="D52" s="1">
        <v>44968</v>
      </c>
      <c r="E52" s="57">
        <v>912.43</v>
      </c>
    </row>
    <row r="53" spans="4:5" x14ac:dyDescent="0.2">
      <c r="D53" s="1">
        <v>44969</v>
      </c>
      <c r="E53" s="57">
        <v>648.66</v>
      </c>
    </row>
    <row r="54" spans="4:5" x14ac:dyDescent="0.2">
      <c r="D54" s="1">
        <v>44970</v>
      </c>
      <c r="E54" s="57">
        <v>356.9</v>
      </c>
    </row>
    <row r="55" spans="4:5" x14ac:dyDescent="0.2">
      <c r="D55" s="1">
        <v>44971</v>
      </c>
      <c r="E55" s="57">
        <v>588.76</v>
      </c>
    </row>
    <row r="56" spans="4:5" x14ac:dyDescent="0.2">
      <c r="D56" s="1">
        <v>44972</v>
      </c>
      <c r="E56" s="57">
        <v>393.12</v>
      </c>
    </row>
    <row r="57" spans="4:5" x14ac:dyDescent="0.2">
      <c r="D57" s="1">
        <v>44973</v>
      </c>
      <c r="E57" s="57">
        <v>971.27</v>
      </c>
    </row>
    <row r="58" spans="4:5" x14ac:dyDescent="0.2">
      <c r="D58" s="1">
        <v>44974</v>
      </c>
      <c r="E58" s="57">
        <v>580.16999999999996</v>
      </c>
    </row>
    <row r="59" spans="4:5" x14ac:dyDescent="0.2">
      <c r="D59" s="1">
        <v>44975</v>
      </c>
      <c r="E59" s="57">
        <v>353.96</v>
      </c>
    </row>
    <row r="60" spans="4:5" x14ac:dyDescent="0.2">
      <c r="D60" s="1">
        <v>44976</v>
      </c>
      <c r="E60" s="57">
        <v>450.97</v>
      </c>
    </row>
    <row r="61" spans="4:5" x14ac:dyDescent="0.2">
      <c r="D61" s="1">
        <v>44977</v>
      </c>
      <c r="E61" s="57">
        <v>943.4</v>
      </c>
    </row>
    <row r="62" spans="4:5" x14ac:dyDescent="0.2">
      <c r="D62" s="1">
        <v>44978</v>
      </c>
      <c r="E62" s="57">
        <v>242.08</v>
      </c>
    </row>
    <row r="63" spans="4:5" x14ac:dyDescent="0.2">
      <c r="D63" s="1">
        <v>44979</v>
      </c>
      <c r="E63" s="57">
        <v>559.05999999999995</v>
      </c>
    </row>
    <row r="64" spans="4:5" x14ac:dyDescent="0.2">
      <c r="D64" s="1">
        <v>44980</v>
      </c>
      <c r="E64" s="57">
        <v>792.76</v>
      </c>
    </row>
    <row r="65" spans="4:5" x14ac:dyDescent="0.2">
      <c r="D65" s="1">
        <v>44981</v>
      </c>
      <c r="E65" s="57">
        <v>343.21</v>
      </c>
    </row>
    <row r="66" spans="4:5" x14ac:dyDescent="0.2">
      <c r="D66" s="1">
        <v>44982</v>
      </c>
      <c r="E66" s="57">
        <v>411.99</v>
      </c>
    </row>
    <row r="67" spans="4:5" x14ac:dyDescent="0.2">
      <c r="D67" s="1">
        <v>44983</v>
      </c>
      <c r="E67" s="57">
        <v>945.14</v>
      </c>
    </row>
    <row r="68" spans="4:5" x14ac:dyDescent="0.2">
      <c r="D68" s="1">
        <v>44984</v>
      </c>
      <c r="E68" s="57">
        <v>531.38</v>
      </c>
    </row>
    <row r="69" spans="4:5" x14ac:dyDescent="0.2">
      <c r="D69" s="1">
        <v>44985</v>
      </c>
      <c r="E69" s="57">
        <v>423.93</v>
      </c>
    </row>
    <row r="70" spans="4:5" x14ac:dyDescent="0.2">
      <c r="D70" s="1">
        <v>44986</v>
      </c>
      <c r="E70" s="57">
        <v>375.38</v>
      </c>
    </row>
    <row r="71" spans="4:5" x14ac:dyDescent="0.2">
      <c r="D71" s="1">
        <v>44987</v>
      </c>
      <c r="E71" s="57">
        <v>378.12</v>
      </c>
    </row>
    <row r="72" spans="4:5" x14ac:dyDescent="0.2">
      <c r="D72" s="1">
        <v>44988</v>
      </c>
      <c r="E72" s="57">
        <v>441.73</v>
      </c>
    </row>
    <row r="73" spans="4:5" x14ac:dyDescent="0.2">
      <c r="D73" s="1">
        <v>44989</v>
      </c>
      <c r="E73" s="57">
        <v>996.14</v>
      </c>
    </row>
    <row r="74" spans="4:5" x14ac:dyDescent="0.2">
      <c r="D74" s="1">
        <v>44990</v>
      </c>
      <c r="E74" s="57">
        <v>214.76</v>
      </c>
    </row>
    <row r="75" spans="4:5" x14ac:dyDescent="0.2">
      <c r="D75" s="1">
        <v>44991</v>
      </c>
      <c r="E75" s="57">
        <v>776.25</v>
      </c>
    </row>
    <row r="76" spans="4:5" x14ac:dyDescent="0.2">
      <c r="D76" s="1">
        <v>44992</v>
      </c>
      <c r="E76" s="57">
        <v>116.42</v>
      </c>
    </row>
    <row r="77" spans="4:5" x14ac:dyDescent="0.2">
      <c r="D77" s="1">
        <v>44993</v>
      </c>
      <c r="E77" s="57">
        <v>352.12</v>
      </c>
    </row>
    <row r="78" spans="4:5" x14ac:dyDescent="0.2">
      <c r="D78" s="1">
        <v>44994</v>
      </c>
      <c r="E78" s="57">
        <v>929.54</v>
      </c>
    </row>
    <row r="79" spans="4:5" x14ac:dyDescent="0.2">
      <c r="D79" s="1">
        <v>44995</v>
      </c>
      <c r="E79" s="57">
        <v>518.44000000000005</v>
      </c>
    </row>
    <row r="80" spans="4:5" x14ac:dyDescent="0.2">
      <c r="D80" s="1">
        <v>44996</v>
      </c>
      <c r="E80" s="57">
        <v>340.64</v>
      </c>
    </row>
    <row r="81" spans="4:5" x14ac:dyDescent="0.2">
      <c r="D81" s="1">
        <v>44997</v>
      </c>
      <c r="E81" s="57">
        <v>929.5</v>
      </c>
    </row>
    <row r="82" spans="4:5" x14ac:dyDescent="0.2">
      <c r="D82" s="1">
        <v>44998</v>
      </c>
      <c r="E82" s="57">
        <v>543.01</v>
      </c>
    </row>
    <row r="83" spans="4:5" x14ac:dyDescent="0.2">
      <c r="D83" s="1">
        <v>44999</v>
      </c>
      <c r="E83" s="57">
        <v>551.21</v>
      </c>
    </row>
    <row r="84" spans="4:5" x14ac:dyDescent="0.2">
      <c r="D84" s="1">
        <v>45000</v>
      </c>
      <c r="E84" s="57">
        <v>638.04999999999995</v>
      </c>
    </row>
    <row r="85" spans="4:5" x14ac:dyDescent="0.2">
      <c r="D85" s="1">
        <v>45001</v>
      </c>
      <c r="E85" s="57">
        <v>116.25</v>
      </c>
    </row>
    <row r="86" spans="4:5" x14ac:dyDescent="0.2">
      <c r="D86" s="1">
        <v>45002</v>
      </c>
      <c r="E86" s="57">
        <v>593.42999999999995</v>
      </c>
    </row>
    <row r="87" spans="4:5" x14ac:dyDescent="0.2">
      <c r="D87" s="1">
        <v>45003</v>
      </c>
      <c r="E87" s="57">
        <v>706.34</v>
      </c>
    </row>
    <row r="88" spans="4:5" x14ac:dyDescent="0.2">
      <c r="D88" s="1">
        <v>45004</v>
      </c>
      <c r="E88" s="57">
        <v>611.42999999999995</v>
      </c>
    </row>
    <row r="89" spans="4:5" x14ac:dyDescent="0.2">
      <c r="D89" s="1">
        <v>45005</v>
      </c>
      <c r="E89" s="57">
        <v>686.61</v>
      </c>
    </row>
    <row r="90" spans="4:5" x14ac:dyDescent="0.2">
      <c r="D90" s="1">
        <v>45006</v>
      </c>
      <c r="E90" s="57">
        <v>415.74</v>
      </c>
    </row>
    <row r="91" spans="4:5" x14ac:dyDescent="0.2">
      <c r="D91" s="1">
        <v>45007</v>
      </c>
      <c r="E91" s="57">
        <v>417.97</v>
      </c>
    </row>
    <row r="92" spans="4:5" x14ac:dyDescent="0.2">
      <c r="D92" s="1">
        <v>45008</v>
      </c>
      <c r="E92" s="57">
        <v>582.41</v>
      </c>
    </row>
    <row r="93" spans="4:5" x14ac:dyDescent="0.2">
      <c r="D93" s="1">
        <v>45009</v>
      </c>
      <c r="E93" s="57">
        <v>172.4</v>
      </c>
    </row>
    <row r="94" spans="4:5" x14ac:dyDescent="0.2">
      <c r="D94" s="1">
        <v>45010</v>
      </c>
      <c r="E94" s="57">
        <v>358.29</v>
      </c>
    </row>
    <row r="95" spans="4:5" x14ac:dyDescent="0.2">
      <c r="D95" s="1">
        <v>45011</v>
      </c>
      <c r="E95" s="57">
        <v>369.39</v>
      </c>
    </row>
    <row r="96" spans="4:5" x14ac:dyDescent="0.2">
      <c r="D96" s="1">
        <v>45012</v>
      </c>
      <c r="E96" s="57">
        <v>101.45</v>
      </c>
    </row>
    <row r="97" spans="4:5" x14ac:dyDescent="0.2">
      <c r="D97" s="1">
        <v>45013</v>
      </c>
      <c r="E97" s="57">
        <v>207.72</v>
      </c>
    </row>
    <row r="98" spans="4:5" x14ac:dyDescent="0.2">
      <c r="D98" s="1">
        <v>45014</v>
      </c>
      <c r="E98" s="57">
        <v>452.83</v>
      </c>
    </row>
    <row r="99" spans="4:5" x14ac:dyDescent="0.2">
      <c r="D99" s="1">
        <v>45015</v>
      </c>
      <c r="E99" s="57">
        <v>351.12</v>
      </c>
    </row>
    <row r="100" spans="4:5" x14ac:dyDescent="0.2">
      <c r="D100" s="1">
        <v>45016</v>
      </c>
      <c r="E100" s="57">
        <v>181.08</v>
      </c>
    </row>
    <row r="101" spans="4:5" x14ac:dyDescent="0.2">
      <c r="D101" s="1">
        <v>45017</v>
      </c>
      <c r="E101" s="57">
        <v>392.38</v>
      </c>
    </row>
    <row r="102" spans="4:5" x14ac:dyDescent="0.2">
      <c r="D102" s="1">
        <v>45018</v>
      </c>
      <c r="E102" s="57">
        <v>423.15</v>
      </c>
    </row>
    <row r="103" spans="4:5" x14ac:dyDescent="0.2">
      <c r="D103" s="1">
        <v>45019</v>
      </c>
      <c r="E103" s="57">
        <v>680.35</v>
      </c>
    </row>
    <row r="104" spans="4:5" x14ac:dyDescent="0.2">
      <c r="D104" s="1">
        <v>45020</v>
      </c>
      <c r="E104" s="57">
        <v>706.96</v>
      </c>
    </row>
    <row r="105" spans="4:5" x14ac:dyDescent="0.2">
      <c r="D105" s="1">
        <v>45021</v>
      </c>
      <c r="E105" s="57">
        <v>577.71</v>
      </c>
    </row>
    <row r="106" spans="4:5" x14ac:dyDescent="0.2">
      <c r="D106" s="1">
        <v>45022</v>
      </c>
      <c r="E106" s="57">
        <v>409.4</v>
      </c>
    </row>
    <row r="107" spans="4:5" x14ac:dyDescent="0.2">
      <c r="D107" s="1">
        <v>45023</v>
      </c>
      <c r="E107" s="57">
        <v>249.26</v>
      </c>
    </row>
    <row r="108" spans="4:5" x14ac:dyDescent="0.2">
      <c r="D108" s="1">
        <v>45024</v>
      </c>
      <c r="E108" s="57">
        <v>716.16</v>
      </c>
    </row>
    <row r="109" spans="4:5" x14ac:dyDescent="0.2">
      <c r="D109" s="1">
        <v>45025</v>
      </c>
      <c r="E109" s="57">
        <v>267.2</v>
      </c>
    </row>
    <row r="110" spans="4:5" x14ac:dyDescent="0.2">
      <c r="D110" s="1">
        <v>45026</v>
      </c>
      <c r="E110" s="57">
        <v>630.42999999999995</v>
      </c>
    </row>
    <row r="111" spans="4:5" x14ac:dyDescent="0.2">
      <c r="D111" s="1">
        <v>45027</v>
      </c>
      <c r="E111" s="57">
        <v>576.66999999999996</v>
      </c>
    </row>
    <row r="112" spans="4:5" x14ac:dyDescent="0.2">
      <c r="D112" s="1">
        <v>45028</v>
      </c>
      <c r="E112" s="57">
        <v>237.52</v>
      </c>
    </row>
    <row r="113" spans="4:5" x14ac:dyDescent="0.2">
      <c r="D113" s="1">
        <v>45029</v>
      </c>
      <c r="E113" s="57">
        <v>793.83</v>
      </c>
    </row>
    <row r="114" spans="4:5" x14ac:dyDescent="0.2">
      <c r="D114" s="1">
        <v>45030</v>
      </c>
      <c r="E114" s="57">
        <v>724.83</v>
      </c>
    </row>
    <row r="115" spans="4:5" x14ac:dyDescent="0.2">
      <c r="D115" s="1">
        <v>45031</v>
      </c>
      <c r="E115" s="57">
        <v>369.58</v>
      </c>
    </row>
    <row r="116" spans="4:5" x14ac:dyDescent="0.2">
      <c r="D116" s="1">
        <v>45032</v>
      </c>
      <c r="E116" s="57">
        <v>646.11</v>
      </c>
    </row>
    <row r="117" spans="4:5" x14ac:dyDescent="0.2">
      <c r="D117" s="1">
        <v>45033</v>
      </c>
      <c r="E117" s="57">
        <v>163.12</v>
      </c>
    </row>
    <row r="118" spans="4:5" x14ac:dyDescent="0.2">
      <c r="D118" s="1">
        <v>45034</v>
      </c>
      <c r="E118" s="57">
        <v>274.5</v>
      </c>
    </row>
    <row r="119" spans="4:5" x14ac:dyDescent="0.2">
      <c r="D119" s="1">
        <v>45035</v>
      </c>
      <c r="E119" s="57">
        <v>381.23</v>
      </c>
    </row>
    <row r="120" spans="4:5" x14ac:dyDescent="0.2">
      <c r="D120" s="1">
        <v>45036</v>
      </c>
      <c r="E120" s="57">
        <v>313.66000000000003</v>
      </c>
    </row>
    <row r="121" spans="4:5" x14ac:dyDescent="0.2">
      <c r="D121" s="1">
        <v>45037</v>
      </c>
      <c r="E121" s="57">
        <v>504.56</v>
      </c>
    </row>
    <row r="122" spans="4:5" x14ac:dyDescent="0.2">
      <c r="D122" s="1">
        <v>45038</v>
      </c>
      <c r="E122" s="57">
        <v>423.24</v>
      </c>
    </row>
    <row r="123" spans="4:5" x14ac:dyDescent="0.2">
      <c r="D123" s="1">
        <v>45039</v>
      </c>
      <c r="E123" s="57">
        <v>152.33000000000001</v>
      </c>
    </row>
    <row r="124" spans="4:5" x14ac:dyDescent="0.2">
      <c r="D124" s="1">
        <v>45040</v>
      </c>
      <c r="E124" s="57">
        <v>784.85</v>
      </c>
    </row>
    <row r="125" spans="4:5" x14ac:dyDescent="0.2">
      <c r="D125" s="1">
        <v>45041</v>
      </c>
      <c r="E125" s="57">
        <v>174.92</v>
      </c>
    </row>
    <row r="126" spans="4:5" x14ac:dyDescent="0.2">
      <c r="D126" s="1">
        <v>45042</v>
      </c>
      <c r="E126" s="57">
        <v>876.92</v>
      </c>
    </row>
    <row r="127" spans="4:5" x14ac:dyDescent="0.2">
      <c r="D127" s="1">
        <v>45043</v>
      </c>
      <c r="E127" s="57">
        <v>769.47</v>
      </c>
    </row>
    <row r="128" spans="4:5" x14ac:dyDescent="0.2">
      <c r="D128" s="1">
        <v>45044</v>
      </c>
      <c r="E128" s="57">
        <v>102.45</v>
      </c>
    </row>
    <row r="129" spans="4:5" x14ac:dyDescent="0.2">
      <c r="D129" s="1">
        <v>45045</v>
      </c>
      <c r="E129" s="57">
        <v>763.27</v>
      </c>
    </row>
    <row r="130" spans="4:5" x14ac:dyDescent="0.2">
      <c r="D130" s="1">
        <v>45046</v>
      </c>
      <c r="E130" s="57">
        <v>886.13</v>
      </c>
    </row>
    <row r="131" spans="4:5" x14ac:dyDescent="0.2">
      <c r="D131" s="1">
        <v>45047</v>
      </c>
      <c r="E131" s="57">
        <v>801.07</v>
      </c>
    </row>
    <row r="132" spans="4:5" x14ac:dyDescent="0.2">
      <c r="D132" s="1">
        <v>45048</v>
      </c>
      <c r="E132" s="57">
        <v>886.87</v>
      </c>
    </row>
    <row r="133" spans="4:5" x14ac:dyDescent="0.2">
      <c r="D133" s="1">
        <v>45049</v>
      </c>
      <c r="E133" s="57">
        <v>513.12</v>
      </c>
    </row>
    <row r="134" spans="4:5" x14ac:dyDescent="0.2">
      <c r="D134" s="1">
        <v>45050</v>
      </c>
      <c r="E134" s="57">
        <v>583.02</v>
      </c>
    </row>
    <row r="135" spans="4:5" x14ac:dyDescent="0.2">
      <c r="D135" s="1">
        <v>45051</v>
      </c>
      <c r="E135" s="57">
        <v>229.49</v>
      </c>
    </row>
    <row r="136" spans="4:5" x14ac:dyDescent="0.2">
      <c r="D136" s="1">
        <v>45052</v>
      </c>
      <c r="E136" s="57">
        <v>964.5</v>
      </c>
    </row>
    <row r="137" spans="4:5" x14ac:dyDescent="0.2">
      <c r="D137" s="1">
        <v>45053</v>
      </c>
      <c r="E137" s="57">
        <v>688.29</v>
      </c>
    </row>
    <row r="138" spans="4:5" x14ac:dyDescent="0.2">
      <c r="D138" s="1">
        <v>45054</v>
      </c>
      <c r="E138" s="57">
        <v>260.23</v>
      </c>
    </row>
    <row r="139" spans="4:5" x14ac:dyDescent="0.2">
      <c r="D139" s="1">
        <v>45055</v>
      </c>
      <c r="E139" s="57">
        <v>871.35</v>
      </c>
    </row>
    <row r="140" spans="4:5" x14ac:dyDescent="0.2">
      <c r="D140" s="1">
        <v>45056</v>
      </c>
      <c r="E140" s="57">
        <v>394.75</v>
      </c>
    </row>
    <row r="141" spans="4:5" x14ac:dyDescent="0.2">
      <c r="D141" s="1">
        <v>45057</v>
      </c>
      <c r="E141" s="57">
        <v>433.15</v>
      </c>
    </row>
    <row r="142" spans="4:5" x14ac:dyDescent="0.2">
      <c r="D142" s="1">
        <v>45058</v>
      </c>
      <c r="E142" s="57">
        <v>914.59</v>
      </c>
    </row>
    <row r="143" spans="4:5" x14ac:dyDescent="0.2">
      <c r="D143" s="1">
        <v>45059</v>
      </c>
      <c r="E143" s="57">
        <v>915.22</v>
      </c>
    </row>
    <row r="144" spans="4:5" x14ac:dyDescent="0.2">
      <c r="D144" s="1">
        <v>45060</v>
      </c>
      <c r="E144" s="57">
        <v>730.86</v>
      </c>
    </row>
    <row r="145" spans="4:5" x14ac:dyDescent="0.2">
      <c r="D145" s="1">
        <v>45061</v>
      </c>
      <c r="E145" s="57">
        <v>230.36</v>
      </c>
    </row>
    <row r="146" spans="4:5" x14ac:dyDescent="0.2">
      <c r="D146" s="1">
        <v>45062</v>
      </c>
      <c r="E146" s="57">
        <v>632.22</v>
      </c>
    </row>
    <row r="147" spans="4:5" x14ac:dyDescent="0.2">
      <c r="D147" s="1">
        <v>45063</v>
      </c>
      <c r="E147" s="57">
        <v>497.2</v>
      </c>
    </row>
    <row r="148" spans="4:5" x14ac:dyDescent="0.2">
      <c r="D148" s="1">
        <v>45064</v>
      </c>
      <c r="E148" s="57">
        <v>754.51</v>
      </c>
    </row>
    <row r="149" spans="4:5" x14ac:dyDescent="0.2">
      <c r="D149" s="1">
        <v>45065</v>
      </c>
      <c r="E149" s="57">
        <v>496.8</v>
      </c>
    </row>
    <row r="150" spans="4:5" x14ac:dyDescent="0.2">
      <c r="D150" s="1">
        <v>45066</v>
      </c>
      <c r="E150" s="57">
        <v>563.66</v>
      </c>
    </row>
    <row r="151" spans="4:5" x14ac:dyDescent="0.2">
      <c r="D151" s="1">
        <v>45067</v>
      </c>
      <c r="E151" s="57">
        <v>884.47</v>
      </c>
    </row>
    <row r="152" spans="4:5" x14ac:dyDescent="0.2">
      <c r="D152" s="1">
        <v>45068</v>
      </c>
      <c r="E152" s="57">
        <v>787.16</v>
      </c>
    </row>
    <row r="153" spans="4:5" x14ac:dyDescent="0.2">
      <c r="D153" s="1">
        <v>45069</v>
      </c>
      <c r="E153" s="57">
        <v>666.29</v>
      </c>
    </row>
    <row r="154" spans="4:5" x14ac:dyDescent="0.2">
      <c r="D154" s="1">
        <v>45070</v>
      </c>
      <c r="E154" s="57">
        <v>539.36</v>
      </c>
    </row>
    <row r="155" spans="4:5" x14ac:dyDescent="0.2">
      <c r="D155" s="1">
        <v>45071</v>
      </c>
      <c r="E155" s="57">
        <v>570</v>
      </c>
    </row>
    <row r="156" spans="4:5" x14ac:dyDescent="0.2">
      <c r="D156" s="1">
        <v>45072</v>
      </c>
      <c r="E156" s="57">
        <v>258.27</v>
      </c>
    </row>
    <row r="157" spans="4:5" x14ac:dyDescent="0.2">
      <c r="D157" s="1">
        <v>45073</v>
      </c>
      <c r="E157" s="57">
        <v>753.04</v>
      </c>
    </row>
    <row r="158" spans="4:5" x14ac:dyDescent="0.2">
      <c r="D158" s="1">
        <v>45074</v>
      </c>
      <c r="E158" s="57">
        <v>819.45</v>
      </c>
    </row>
    <row r="159" spans="4:5" x14ac:dyDescent="0.2">
      <c r="D159" s="1">
        <v>45075</v>
      </c>
      <c r="E159" s="57">
        <v>882.84</v>
      </c>
    </row>
    <row r="160" spans="4:5" x14ac:dyDescent="0.2">
      <c r="D160" s="1">
        <v>45076</v>
      </c>
      <c r="E160" s="57">
        <v>604.66999999999996</v>
      </c>
    </row>
    <row r="161" spans="4:5" x14ac:dyDescent="0.2">
      <c r="D161" s="1">
        <v>45077</v>
      </c>
      <c r="E161" s="57">
        <v>793.33</v>
      </c>
    </row>
    <row r="162" spans="4:5" x14ac:dyDescent="0.2">
      <c r="D162" s="1">
        <v>45078</v>
      </c>
      <c r="E162" s="57">
        <v>222.65</v>
      </c>
    </row>
    <row r="163" spans="4:5" x14ac:dyDescent="0.2">
      <c r="D163" s="1">
        <v>45079</v>
      </c>
      <c r="E163" s="57">
        <v>234.49</v>
      </c>
    </row>
    <row r="164" spans="4:5" x14ac:dyDescent="0.2">
      <c r="D164" s="1">
        <v>45080</v>
      </c>
      <c r="E164" s="57">
        <v>982.81</v>
      </c>
    </row>
    <row r="165" spans="4:5" x14ac:dyDescent="0.2">
      <c r="D165" s="1">
        <v>45081</v>
      </c>
      <c r="E165" s="57">
        <v>171.07</v>
      </c>
    </row>
    <row r="166" spans="4:5" x14ac:dyDescent="0.2">
      <c r="D166" s="1">
        <v>45082</v>
      </c>
      <c r="E166" s="57">
        <v>108.04</v>
      </c>
    </row>
    <row r="167" spans="4:5" x14ac:dyDescent="0.2">
      <c r="D167" s="1">
        <v>45083</v>
      </c>
      <c r="E167" s="57">
        <v>269.88</v>
      </c>
    </row>
    <row r="168" spans="4:5" x14ac:dyDescent="0.2">
      <c r="D168" s="1">
        <v>45084</v>
      </c>
      <c r="E168" s="57">
        <v>653.72</v>
      </c>
    </row>
    <row r="169" spans="4:5" x14ac:dyDescent="0.2">
      <c r="D169" s="1">
        <v>45085</v>
      </c>
      <c r="E169" s="57">
        <v>729.9</v>
      </c>
    </row>
    <row r="170" spans="4:5" x14ac:dyDescent="0.2">
      <c r="D170" s="1">
        <v>45086</v>
      </c>
      <c r="E170" s="57">
        <v>775.61</v>
      </c>
    </row>
    <row r="171" spans="4:5" x14ac:dyDescent="0.2">
      <c r="D171" s="1">
        <v>45087</v>
      </c>
      <c r="E171" s="57">
        <v>997.71</v>
      </c>
    </row>
    <row r="172" spans="4:5" x14ac:dyDescent="0.2">
      <c r="D172" s="1">
        <v>45088</v>
      </c>
      <c r="E172" s="57">
        <v>440.39</v>
      </c>
    </row>
    <row r="173" spans="4:5" x14ac:dyDescent="0.2">
      <c r="D173" s="1">
        <v>45089</v>
      </c>
      <c r="E173" s="57">
        <v>671.15</v>
      </c>
    </row>
    <row r="174" spans="4:5" x14ac:dyDescent="0.2">
      <c r="D174" s="1">
        <v>45090</v>
      </c>
      <c r="E174" s="57">
        <v>625.08000000000004</v>
      </c>
    </row>
    <row r="175" spans="4:5" x14ac:dyDescent="0.2">
      <c r="D175" s="1">
        <v>45091</v>
      </c>
      <c r="E175" s="57">
        <v>693.72</v>
      </c>
    </row>
    <row r="176" spans="4:5" x14ac:dyDescent="0.2">
      <c r="D176" s="1">
        <v>45092</v>
      </c>
      <c r="E176" s="57">
        <v>517.69000000000005</v>
      </c>
    </row>
    <row r="177" spans="4:5" x14ac:dyDescent="0.2">
      <c r="D177" s="1">
        <v>45093</v>
      </c>
      <c r="E177" s="57">
        <v>974.2</v>
      </c>
    </row>
    <row r="178" spans="4:5" x14ac:dyDescent="0.2">
      <c r="D178" s="1">
        <v>45094</v>
      </c>
      <c r="E178" s="57">
        <v>220.2</v>
      </c>
    </row>
    <row r="179" spans="4:5" x14ac:dyDescent="0.2">
      <c r="D179" s="1">
        <v>45095</v>
      </c>
      <c r="E179" s="57">
        <v>337.53</v>
      </c>
    </row>
    <row r="180" spans="4:5" x14ac:dyDescent="0.2">
      <c r="D180" s="1">
        <v>45096</v>
      </c>
      <c r="E180" s="57">
        <v>412.07</v>
      </c>
    </row>
    <row r="181" spans="4:5" x14ac:dyDescent="0.2">
      <c r="D181" s="1">
        <v>45097</v>
      </c>
      <c r="E181" s="57">
        <v>208.4</v>
      </c>
    </row>
    <row r="182" spans="4:5" x14ac:dyDescent="0.2">
      <c r="D182" s="1">
        <v>45098</v>
      </c>
      <c r="E182" s="57">
        <v>339.51</v>
      </c>
    </row>
    <row r="183" spans="4:5" x14ac:dyDescent="0.2">
      <c r="D183" s="1">
        <v>45099</v>
      </c>
      <c r="E183" s="57">
        <v>721.24</v>
      </c>
    </row>
    <row r="184" spans="4:5" x14ac:dyDescent="0.2">
      <c r="D184" s="1">
        <v>45100</v>
      </c>
      <c r="E184" s="57">
        <v>547.79999999999995</v>
      </c>
    </row>
    <row r="185" spans="4:5" x14ac:dyDescent="0.2">
      <c r="D185" s="1">
        <v>45101</v>
      </c>
      <c r="E185" s="57">
        <v>989.4</v>
      </c>
    </row>
    <row r="186" spans="4:5" x14ac:dyDescent="0.2">
      <c r="D186" s="1">
        <v>45102</v>
      </c>
      <c r="E186" s="57">
        <v>665.75</v>
      </c>
    </row>
    <row r="187" spans="4:5" x14ac:dyDescent="0.2">
      <c r="D187" s="1">
        <v>45103</v>
      </c>
      <c r="E187" s="57">
        <v>687.61</v>
      </c>
    </row>
    <row r="188" spans="4:5" x14ac:dyDescent="0.2">
      <c r="D188" s="1">
        <v>45104</v>
      </c>
      <c r="E188" s="57">
        <v>505.13</v>
      </c>
    </row>
    <row r="189" spans="4:5" x14ac:dyDescent="0.2">
      <c r="D189" s="1">
        <v>45105</v>
      </c>
      <c r="E189" s="57">
        <v>540.03</v>
      </c>
    </row>
    <row r="190" spans="4:5" x14ac:dyDescent="0.2">
      <c r="D190" s="1">
        <v>45106</v>
      </c>
      <c r="E190" s="57">
        <v>985.99</v>
      </c>
    </row>
    <row r="191" spans="4:5" x14ac:dyDescent="0.2">
      <c r="D191" s="1">
        <v>45107</v>
      </c>
      <c r="E191" s="57">
        <v>269.63</v>
      </c>
    </row>
    <row r="192" spans="4:5" x14ac:dyDescent="0.2">
      <c r="D192" s="1">
        <v>45108</v>
      </c>
      <c r="E192" s="57">
        <v>786.82</v>
      </c>
    </row>
    <row r="193" spans="4:5" x14ac:dyDescent="0.2">
      <c r="D193" s="1">
        <v>45109</v>
      </c>
      <c r="E193" s="57">
        <v>145.09</v>
      </c>
    </row>
    <row r="194" spans="4:5" x14ac:dyDescent="0.2">
      <c r="D194" s="1">
        <v>45110</v>
      </c>
      <c r="E194" s="57">
        <v>609.53</v>
      </c>
    </row>
    <row r="195" spans="4:5" x14ac:dyDescent="0.2">
      <c r="D195" s="1">
        <v>45111</v>
      </c>
      <c r="E195" s="57">
        <v>632.67999999999995</v>
      </c>
    </row>
    <row r="196" spans="4:5" x14ac:dyDescent="0.2">
      <c r="D196" s="1">
        <v>45112</v>
      </c>
      <c r="E196" s="57">
        <v>909.76</v>
      </c>
    </row>
    <row r="197" spans="4:5" x14ac:dyDescent="0.2">
      <c r="D197" s="1">
        <v>45113</v>
      </c>
      <c r="E197" s="57">
        <v>227.49</v>
      </c>
    </row>
    <row r="198" spans="4:5" x14ac:dyDescent="0.2">
      <c r="D198" s="1">
        <v>45114</v>
      </c>
      <c r="E198" s="57">
        <v>716.92</v>
      </c>
    </row>
    <row r="199" spans="4:5" x14ac:dyDescent="0.2">
      <c r="D199" s="1">
        <v>45115</v>
      </c>
      <c r="E199" s="57">
        <v>343.35</v>
      </c>
    </row>
    <row r="200" spans="4:5" x14ac:dyDescent="0.2">
      <c r="D200" s="1">
        <v>45116</v>
      </c>
      <c r="E200" s="57">
        <v>713.38</v>
      </c>
    </row>
    <row r="201" spans="4:5" x14ac:dyDescent="0.2">
      <c r="D201" s="1">
        <v>45117</v>
      </c>
      <c r="E201" s="57">
        <v>319.37</v>
      </c>
    </row>
    <row r="202" spans="4:5" x14ac:dyDescent="0.2">
      <c r="D202" s="1">
        <v>45118</v>
      </c>
      <c r="E202" s="57">
        <v>579.01</v>
      </c>
    </row>
    <row r="203" spans="4:5" x14ac:dyDescent="0.2">
      <c r="D203" s="1">
        <v>45119</v>
      </c>
      <c r="E203" s="57">
        <v>321.08</v>
      </c>
    </row>
    <row r="204" spans="4:5" x14ac:dyDescent="0.2">
      <c r="D204" s="1">
        <v>45120</v>
      </c>
      <c r="E204" s="57">
        <v>763.25</v>
      </c>
    </row>
    <row r="205" spans="4:5" x14ac:dyDescent="0.2">
      <c r="D205" s="1">
        <v>45121</v>
      </c>
      <c r="E205" s="57">
        <v>370.36</v>
      </c>
    </row>
    <row r="206" spans="4:5" x14ac:dyDescent="0.2">
      <c r="D206" s="1">
        <v>45122</v>
      </c>
      <c r="E206" s="57">
        <v>246.07</v>
      </c>
    </row>
    <row r="207" spans="4:5" x14ac:dyDescent="0.2">
      <c r="D207" s="1">
        <v>45123</v>
      </c>
      <c r="E207" s="57">
        <v>478.12</v>
      </c>
    </row>
    <row r="208" spans="4:5" x14ac:dyDescent="0.2">
      <c r="D208" s="1">
        <v>45124</v>
      </c>
      <c r="E208" s="57">
        <v>203.49</v>
      </c>
    </row>
    <row r="209" spans="4:5" x14ac:dyDescent="0.2">
      <c r="D209" s="1">
        <v>45125</v>
      </c>
      <c r="E209" s="57">
        <v>268.83999999999997</v>
      </c>
    </row>
    <row r="210" spans="4:5" x14ac:dyDescent="0.2">
      <c r="D210" s="1">
        <v>45126</v>
      </c>
      <c r="E210" s="57">
        <v>888.2</v>
      </c>
    </row>
    <row r="211" spans="4:5" x14ac:dyDescent="0.2">
      <c r="D211" s="1">
        <v>45127</v>
      </c>
      <c r="E211" s="57">
        <v>425.91</v>
      </c>
    </row>
    <row r="212" spans="4:5" x14ac:dyDescent="0.2">
      <c r="D212" s="1">
        <v>45128</v>
      </c>
      <c r="E212" s="57">
        <v>683.09</v>
      </c>
    </row>
    <row r="213" spans="4:5" x14ac:dyDescent="0.2">
      <c r="D213" s="1">
        <v>45129</v>
      </c>
      <c r="E213" s="57">
        <v>763.96</v>
      </c>
    </row>
    <row r="214" spans="4:5" x14ac:dyDescent="0.2">
      <c r="D214" s="1">
        <v>45130</v>
      </c>
      <c r="E214" s="57">
        <v>409.59</v>
      </c>
    </row>
    <row r="215" spans="4:5" x14ac:dyDescent="0.2">
      <c r="D215" s="1">
        <v>45131</v>
      </c>
      <c r="E215" s="57">
        <v>532.24</v>
      </c>
    </row>
    <row r="216" spans="4:5" x14ac:dyDescent="0.2">
      <c r="D216" s="1">
        <v>45132</v>
      </c>
      <c r="E216" s="57">
        <v>752.52</v>
      </c>
    </row>
    <row r="217" spans="4:5" x14ac:dyDescent="0.2">
      <c r="D217" s="1">
        <v>45133</v>
      </c>
      <c r="E217" s="57">
        <v>550.62</v>
      </c>
    </row>
    <row r="218" spans="4:5" x14ac:dyDescent="0.2">
      <c r="D218" s="1">
        <v>45134</v>
      </c>
      <c r="E218" s="57">
        <v>205.25</v>
      </c>
    </row>
    <row r="219" spans="4:5" x14ac:dyDescent="0.2">
      <c r="D219" s="1">
        <v>45135</v>
      </c>
      <c r="E219" s="57">
        <v>943.95</v>
      </c>
    </row>
    <row r="220" spans="4:5" x14ac:dyDescent="0.2">
      <c r="D220" s="1">
        <v>45136</v>
      </c>
      <c r="E220" s="57">
        <v>462.74</v>
      </c>
    </row>
    <row r="221" spans="4:5" x14ac:dyDescent="0.2">
      <c r="D221" s="1">
        <v>45137</v>
      </c>
      <c r="E221" s="57">
        <v>856.9</v>
      </c>
    </row>
    <row r="222" spans="4:5" x14ac:dyDescent="0.2">
      <c r="D222" s="1">
        <v>45138</v>
      </c>
      <c r="E222" s="57">
        <v>900.5</v>
      </c>
    </row>
    <row r="223" spans="4:5" x14ac:dyDescent="0.2">
      <c r="D223" s="1">
        <v>45139</v>
      </c>
      <c r="E223" s="57">
        <v>443.09</v>
      </c>
    </row>
    <row r="224" spans="4:5" x14ac:dyDescent="0.2">
      <c r="D224" s="1">
        <v>45140</v>
      </c>
      <c r="E224" s="57">
        <v>847.67</v>
      </c>
    </row>
    <row r="225" spans="4:5" x14ac:dyDescent="0.2">
      <c r="D225" s="1">
        <v>45141</v>
      </c>
      <c r="E225" s="57">
        <v>502.59</v>
      </c>
    </row>
    <row r="226" spans="4:5" x14ac:dyDescent="0.2">
      <c r="D226" s="1">
        <v>45142</v>
      </c>
      <c r="E226" s="57">
        <v>647.97</v>
      </c>
    </row>
    <row r="227" spans="4:5" x14ac:dyDescent="0.2">
      <c r="D227" s="1">
        <v>45143</v>
      </c>
      <c r="E227" s="57">
        <v>117.51</v>
      </c>
    </row>
    <row r="228" spans="4:5" x14ac:dyDescent="0.2">
      <c r="D228" s="1">
        <v>45144</v>
      </c>
      <c r="E228" s="57">
        <v>450.03</v>
      </c>
    </row>
    <row r="229" spans="4:5" x14ac:dyDescent="0.2">
      <c r="D229" s="1">
        <v>45145</v>
      </c>
      <c r="E229" s="57">
        <v>884.5</v>
      </c>
    </row>
    <row r="230" spans="4:5" x14ac:dyDescent="0.2">
      <c r="D230" s="1">
        <v>45146</v>
      </c>
      <c r="E230" s="57">
        <v>420.95</v>
      </c>
    </row>
    <row r="231" spans="4:5" x14ac:dyDescent="0.2">
      <c r="D231" s="1">
        <v>45147</v>
      </c>
      <c r="E231" s="57">
        <v>374.38</v>
      </c>
    </row>
    <row r="232" spans="4:5" x14ac:dyDescent="0.2">
      <c r="D232" s="1">
        <v>45148</v>
      </c>
      <c r="E232" s="57">
        <v>665.79</v>
      </c>
    </row>
    <row r="233" spans="4:5" x14ac:dyDescent="0.2">
      <c r="D233" s="1">
        <v>45149</v>
      </c>
      <c r="E233" s="57">
        <v>278.62</v>
      </c>
    </row>
    <row r="234" spans="4:5" x14ac:dyDescent="0.2">
      <c r="D234" s="1">
        <v>45150</v>
      </c>
      <c r="E234" s="57">
        <v>269.88</v>
      </c>
    </row>
    <row r="235" spans="4:5" x14ac:dyDescent="0.2">
      <c r="D235" s="1">
        <v>45151</v>
      </c>
      <c r="E235" s="57">
        <v>541.82000000000005</v>
      </c>
    </row>
    <row r="236" spans="4:5" x14ac:dyDescent="0.2">
      <c r="D236" s="1">
        <v>45152</v>
      </c>
      <c r="E236" s="57">
        <v>928.65</v>
      </c>
    </row>
    <row r="237" spans="4:5" x14ac:dyDescent="0.2">
      <c r="D237" s="1">
        <v>45153</v>
      </c>
      <c r="E237" s="57">
        <v>706.93</v>
      </c>
    </row>
    <row r="238" spans="4:5" x14ac:dyDescent="0.2">
      <c r="D238" s="1">
        <v>45154</v>
      </c>
      <c r="E238" s="57">
        <v>851.57</v>
      </c>
    </row>
    <row r="239" spans="4:5" x14ac:dyDescent="0.2">
      <c r="D239" s="1">
        <v>45155</v>
      </c>
      <c r="E239" s="57">
        <v>623.11</v>
      </c>
    </row>
    <row r="240" spans="4:5" x14ac:dyDescent="0.2">
      <c r="D240" s="1">
        <v>45156</v>
      </c>
      <c r="E240" s="57">
        <v>186.25</v>
      </c>
    </row>
    <row r="241" spans="4:5" x14ac:dyDescent="0.2">
      <c r="D241" s="1">
        <v>45157</v>
      </c>
      <c r="E241" s="57">
        <v>502.43</v>
      </c>
    </row>
    <row r="242" spans="4:5" x14ac:dyDescent="0.2">
      <c r="D242" s="1">
        <v>45158</v>
      </c>
      <c r="E242" s="57">
        <v>499.13</v>
      </c>
    </row>
    <row r="243" spans="4:5" x14ac:dyDescent="0.2">
      <c r="D243" s="1">
        <v>45159</v>
      </c>
      <c r="E243" s="57">
        <v>212.94</v>
      </c>
    </row>
    <row r="244" spans="4:5" x14ac:dyDescent="0.2">
      <c r="D244" s="1">
        <v>45160</v>
      </c>
      <c r="E244" s="57">
        <v>128.09</v>
      </c>
    </row>
    <row r="245" spans="4:5" x14ac:dyDescent="0.2">
      <c r="D245" s="1">
        <v>45161</v>
      </c>
      <c r="E245" s="57">
        <v>966.31</v>
      </c>
    </row>
    <row r="246" spans="4:5" x14ac:dyDescent="0.2">
      <c r="D246" s="1">
        <v>45162</v>
      </c>
      <c r="E246" s="57">
        <v>339.09</v>
      </c>
    </row>
    <row r="247" spans="4:5" x14ac:dyDescent="0.2">
      <c r="D247" s="1">
        <v>45163</v>
      </c>
      <c r="E247" s="57">
        <v>814.71</v>
      </c>
    </row>
    <row r="248" spans="4:5" x14ac:dyDescent="0.2">
      <c r="D248" s="1">
        <v>45164</v>
      </c>
      <c r="E248" s="57">
        <v>322.52</v>
      </c>
    </row>
    <row r="249" spans="4:5" x14ac:dyDescent="0.2">
      <c r="D249" s="1">
        <v>45165</v>
      </c>
      <c r="E249" s="57">
        <v>203.07</v>
      </c>
    </row>
    <row r="250" spans="4:5" x14ac:dyDescent="0.2">
      <c r="D250" s="1">
        <v>45166</v>
      </c>
      <c r="E250" s="57">
        <v>895.9</v>
      </c>
    </row>
    <row r="251" spans="4:5" x14ac:dyDescent="0.2">
      <c r="D251" s="1">
        <v>45167</v>
      </c>
      <c r="E251" s="57">
        <v>966.53</v>
      </c>
    </row>
    <row r="252" spans="4:5" x14ac:dyDescent="0.2">
      <c r="D252" s="1">
        <v>45168</v>
      </c>
      <c r="E252" s="57">
        <v>660.72</v>
      </c>
    </row>
    <row r="253" spans="4:5" x14ac:dyDescent="0.2">
      <c r="D253" s="1">
        <v>45169</v>
      </c>
      <c r="E253" s="57">
        <v>941.73</v>
      </c>
    </row>
    <row r="254" spans="4:5" x14ac:dyDescent="0.2">
      <c r="D254" s="1">
        <v>45170</v>
      </c>
      <c r="E254" s="57">
        <v>781.2</v>
      </c>
    </row>
    <row r="255" spans="4:5" x14ac:dyDescent="0.2">
      <c r="D255" s="1">
        <v>45171</v>
      </c>
      <c r="E255" s="57">
        <v>911.33</v>
      </c>
    </row>
    <row r="256" spans="4:5" x14ac:dyDescent="0.2">
      <c r="D256" s="1">
        <v>45172</v>
      </c>
      <c r="E256" s="57">
        <v>976.63</v>
      </c>
    </row>
    <row r="257" spans="4:5" x14ac:dyDescent="0.2">
      <c r="D257" s="1">
        <v>45173</v>
      </c>
      <c r="E257" s="57">
        <v>824.28</v>
      </c>
    </row>
    <row r="258" spans="4:5" x14ac:dyDescent="0.2">
      <c r="D258" s="1">
        <v>45174</v>
      </c>
      <c r="E258" s="57">
        <v>690.83</v>
      </c>
    </row>
    <row r="259" spans="4:5" x14ac:dyDescent="0.2">
      <c r="D259" s="1">
        <v>45175</v>
      </c>
      <c r="E259" s="57">
        <v>810.38</v>
      </c>
    </row>
    <row r="260" spans="4:5" x14ac:dyDescent="0.2">
      <c r="D260" s="1">
        <v>45176</v>
      </c>
      <c r="E260" s="57">
        <v>737.35</v>
      </c>
    </row>
    <row r="261" spans="4:5" x14ac:dyDescent="0.2">
      <c r="D261" s="1">
        <v>45177</v>
      </c>
      <c r="E261" s="57">
        <v>605.58000000000004</v>
      </c>
    </row>
    <row r="262" spans="4:5" x14ac:dyDescent="0.2">
      <c r="D262" s="1">
        <v>45178</v>
      </c>
      <c r="E262" s="57">
        <v>182.14</v>
      </c>
    </row>
    <row r="263" spans="4:5" x14ac:dyDescent="0.2">
      <c r="D263" s="1">
        <v>45179</v>
      </c>
      <c r="E263" s="57">
        <v>719.71</v>
      </c>
    </row>
    <row r="264" spans="4:5" x14ac:dyDescent="0.2">
      <c r="D264" s="1">
        <v>45180</v>
      </c>
      <c r="E264" s="57">
        <v>896.86</v>
      </c>
    </row>
    <row r="265" spans="4:5" x14ac:dyDescent="0.2">
      <c r="D265" s="1">
        <v>45181</v>
      </c>
      <c r="E265" s="57">
        <v>927.26</v>
      </c>
    </row>
    <row r="266" spans="4:5" x14ac:dyDescent="0.2">
      <c r="D266" s="1">
        <v>45182</v>
      </c>
      <c r="E266" s="57">
        <v>116.45</v>
      </c>
    </row>
    <row r="267" spans="4:5" x14ac:dyDescent="0.2">
      <c r="D267" s="1">
        <v>45183</v>
      </c>
      <c r="E267" s="57">
        <v>622.02</v>
      </c>
    </row>
    <row r="268" spans="4:5" x14ac:dyDescent="0.2">
      <c r="D268" s="1">
        <v>45184</v>
      </c>
      <c r="E268" s="57">
        <v>257.45999999999998</v>
      </c>
    </row>
    <row r="269" spans="4:5" x14ac:dyDescent="0.2">
      <c r="D269" s="1">
        <v>45185</v>
      </c>
      <c r="E269" s="57">
        <v>828.68</v>
      </c>
    </row>
    <row r="270" spans="4:5" x14ac:dyDescent="0.2">
      <c r="D270" s="1">
        <v>45186</v>
      </c>
      <c r="E270" s="57">
        <v>154.1</v>
      </c>
    </row>
    <row r="271" spans="4:5" x14ac:dyDescent="0.2">
      <c r="D271" s="1">
        <v>45187</v>
      </c>
      <c r="E271" s="57">
        <v>619.46</v>
      </c>
    </row>
    <row r="272" spans="4:5" x14ac:dyDescent="0.2">
      <c r="D272" s="1">
        <v>45188</v>
      </c>
      <c r="E272" s="57">
        <v>701.98</v>
      </c>
    </row>
    <row r="273" spans="4:5" x14ac:dyDescent="0.2">
      <c r="D273" s="1">
        <v>45189</v>
      </c>
      <c r="E273" s="57">
        <v>411.4</v>
      </c>
    </row>
    <row r="274" spans="4:5" x14ac:dyDescent="0.2">
      <c r="D274" s="1">
        <v>45190</v>
      </c>
      <c r="E274" s="57">
        <v>600.58000000000004</v>
      </c>
    </row>
    <row r="275" spans="4:5" x14ac:dyDescent="0.2">
      <c r="D275" s="1">
        <v>45191</v>
      </c>
      <c r="E275" s="57">
        <v>204.45</v>
      </c>
    </row>
    <row r="276" spans="4:5" x14ac:dyDescent="0.2">
      <c r="D276" s="1">
        <v>45192</v>
      </c>
      <c r="E276" s="57">
        <v>757.18</v>
      </c>
    </row>
    <row r="277" spans="4:5" x14ac:dyDescent="0.2">
      <c r="D277" s="1">
        <v>45193</v>
      </c>
      <c r="E277" s="57">
        <v>922.71</v>
      </c>
    </row>
    <row r="278" spans="4:5" x14ac:dyDescent="0.2">
      <c r="D278" s="1">
        <v>45194</v>
      </c>
      <c r="E278" s="57">
        <v>506.33</v>
      </c>
    </row>
    <row r="279" spans="4:5" x14ac:dyDescent="0.2">
      <c r="D279" s="1">
        <v>45195</v>
      </c>
      <c r="E279" s="57">
        <v>309.93</v>
      </c>
    </row>
    <row r="280" spans="4:5" x14ac:dyDescent="0.2">
      <c r="D280" s="1">
        <v>45196</v>
      </c>
      <c r="E280" s="57">
        <v>121.65</v>
      </c>
    </row>
    <row r="281" spans="4:5" x14ac:dyDescent="0.2">
      <c r="D281" s="1">
        <v>45197</v>
      </c>
      <c r="E281" s="57">
        <v>810.04</v>
      </c>
    </row>
    <row r="282" spans="4:5" x14ac:dyDescent="0.2">
      <c r="D282" s="1">
        <v>45198</v>
      </c>
      <c r="E282" s="57">
        <v>891.28</v>
      </c>
    </row>
    <row r="283" spans="4:5" x14ac:dyDescent="0.2">
      <c r="D283" s="1">
        <v>45199</v>
      </c>
      <c r="E283" s="57">
        <v>712.89</v>
      </c>
    </row>
    <row r="284" spans="4:5" x14ac:dyDescent="0.2">
      <c r="D284" s="1">
        <v>45200</v>
      </c>
      <c r="E284" s="57">
        <v>792.4</v>
      </c>
    </row>
    <row r="285" spans="4:5" x14ac:dyDescent="0.2">
      <c r="D285" s="1">
        <v>45201</v>
      </c>
      <c r="E285" s="57">
        <v>924.23</v>
      </c>
    </row>
    <row r="286" spans="4:5" x14ac:dyDescent="0.2">
      <c r="D286" s="1">
        <v>45202</v>
      </c>
      <c r="E286" s="57">
        <v>612.96</v>
      </c>
    </row>
    <row r="287" spans="4:5" x14ac:dyDescent="0.2">
      <c r="D287" s="1">
        <v>45203</v>
      </c>
      <c r="E287" s="57">
        <v>544.78</v>
      </c>
    </row>
    <row r="288" spans="4:5" x14ac:dyDescent="0.2">
      <c r="D288" s="1">
        <v>45204</v>
      </c>
      <c r="E288" s="57">
        <v>550.36</v>
      </c>
    </row>
    <row r="289" spans="4:5" x14ac:dyDescent="0.2">
      <c r="D289" s="1">
        <v>45205</v>
      </c>
      <c r="E289" s="57">
        <v>693.56</v>
      </c>
    </row>
    <row r="290" spans="4:5" x14ac:dyDescent="0.2">
      <c r="D290" s="1">
        <v>45206</v>
      </c>
      <c r="E290" s="57">
        <v>982.76</v>
      </c>
    </row>
    <row r="291" spans="4:5" x14ac:dyDescent="0.2">
      <c r="D291" s="1">
        <v>45207</v>
      </c>
      <c r="E291" s="57">
        <v>652.44000000000005</v>
      </c>
    </row>
    <row r="292" spans="4:5" x14ac:dyDescent="0.2">
      <c r="D292" s="1">
        <v>45208</v>
      </c>
      <c r="E292" s="57">
        <v>180.17</v>
      </c>
    </row>
    <row r="293" spans="4:5" x14ac:dyDescent="0.2">
      <c r="D293" s="1">
        <v>45209</v>
      </c>
      <c r="E293" s="57">
        <v>542.73</v>
      </c>
    </row>
    <row r="294" spans="4:5" x14ac:dyDescent="0.2">
      <c r="D294" s="1">
        <v>45210</v>
      </c>
      <c r="E294" s="57">
        <v>297.20999999999998</v>
      </c>
    </row>
    <row r="295" spans="4:5" x14ac:dyDescent="0.2">
      <c r="D295" s="1">
        <v>45211</v>
      </c>
      <c r="E295" s="57">
        <v>684.57</v>
      </c>
    </row>
    <row r="296" spans="4:5" x14ac:dyDescent="0.2">
      <c r="D296" s="1">
        <v>45212</v>
      </c>
      <c r="E296" s="57">
        <v>451.68</v>
      </c>
    </row>
    <row r="297" spans="4:5" x14ac:dyDescent="0.2">
      <c r="D297" s="1">
        <v>45213</v>
      </c>
      <c r="E297" s="57">
        <v>401.5</v>
      </c>
    </row>
    <row r="298" spans="4:5" x14ac:dyDescent="0.2">
      <c r="D298" s="1">
        <v>45214</v>
      </c>
      <c r="E298" s="57">
        <v>806.55</v>
      </c>
    </row>
    <row r="299" spans="4:5" x14ac:dyDescent="0.2">
      <c r="D299" s="1">
        <v>45215</v>
      </c>
      <c r="E299" s="57">
        <v>101.05</v>
      </c>
    </row>
    <row r="300" spans="4:5" x14ac:dyDescent="0.2">
      <c r="D300" s="1">
        <v>45216</v>
      </c>
      <c r="E300" s="57">
        <v>829.97</v>
      </c>
    </row>
    <row r="301" spans="4:5" x14ac:dyDescent="0.2">
      <c r="D301" s="1">
        <v>45217</v>
      </c>
      <c r="E301" s="57">
        <v>228.95</v>
      </c>
    </row>
    <row r="302" spans="4:5" x14ac:dyDescent="0.2">
      <c r="D302" s="1">
        <v>45218</v>
      </c>
      <c r="E302" s="57">
        <v>329.32</v>
      </c>
    </row>
    <row r="303" spans="4:5" x14ac:dyDescent="0.2">
      <c r="D303" s="1">
        <v>45219</v>
      </c>
      <c r="E303" s="57">
        <v>146.41</v>
      </c>
    </row>
    <row r="304" spans="4:5" x14ac:dyDescent="0.2">
      <c r="D304" s="1">
        <v>45220</v>
      </c>
      <c r="E304" s="57">
        <v>181.43</v>
      </c>
    </row>
    <row r="305" spans="4:5" x14ac:dyDescent="0.2">
      <c r="D305" s="1">
        <v>45221</v>
      </c>
      <c r="E305" s="57">
        <v>505.15</v>
      </c>
    </row>
    <row r="306" spans="4:5" x14ac:dyDescent="0.2">
      <c r="D306" s="1">
        <v>45222</v>
      </c>
      <c r="E306" s="57">
        <v>566.61</v>
      </c>
    </row>
    <row r="307" spans="4:5" x14ac:dyDescent="0.2">
      <c r="D307" s="1">
        <v>45223</v>
      </c>
      <c r="E307" s="57">
        <v>407.71</v>
      </c>
    </row>
    <row r="308" spans="4:5" x14ac:dyDescent="0.2">
      <c r="D308" s="1">
        <v>45224</v>
      </c>
      <c r="E308" s="57">
        <v>528.28</v>
      </c>
    </row>
    <row r="309" spans="4:5" x14ac:dyDescent="0.2">
      <c r="D309" s="1">
        <v>45225</v>
      </c>
      <c r="E309" s="57">
        <v>916.13</v>
      </c>
    </row>
    <row r="310" spans="4:5" x14ac:dyDescent="0.2">
      <c r="D310" s="1">
        <v>45226</v>
      </c>
      <c r="E310" s="57">
        <v>143.44</v>
      </c>
    </row>
    <row r="311" spans="4:5" x14ac:dyDescent="0.2">
      <c r="D311" s="1">
        <v>45227</v>
      </c>
      <c r="E311" s="57">
        <v>633.24</v>
      </c>
    </row>
    <row r="312" spans="4:5" x14ac:dyDescent="0.2">
      <c r="D312" s="1">
        <v>45228</v>
      </c>
      <c r="E312" s="57">
        <v>303.33999999999997</v>
      </c>
    </row>
    <row r="313" spans="4:5" x14ac:dyDescent="0.2">
      <c r="D313" s="1">
        <v>45229</v>
      </c>
      <c r="E313" s="57">
        <v>375.98</v>
      </c>
    </row>
    <row r="314" spans="4:5" x14ac:dyDescent="0.2">
      <c r="D314" s="1">
        <v>45230</v>
      </c>
      <c r="E314" s="57">
        <v>135.49</v>
      </c>
    </row>
    <row r="315" spans="4:5" x14ac:dyDescent="0.2">
      <c r="D315" s="1">
        <v>45231</v>
      </c>
      <c r="E315" s="57">
        <v>706.89</v>
      </c>
    </row>
    <row r="316" spans="4:5" x14ac:dyDescent="0.2">
      <c r="D316" s="1">
        <v>45232</v>
      </c>
      <c r="E316" s="57">
        <v>556.51</v>
      </c>
    </row>
    <row r="317" spans="4:5" x14ac:dyDescent="0.2">
      <c r="D317" s="1">
        <v>45233</v>
      </c>
      <c r="E317" s="57">
        <v>790.47</v>
      </c>
    </row>
    <row r="318" spans="4:5" x14ac:dyDescent="0.2">
      <c r="D318" s="1">
        <v>45234</v>
      </c>
      <c r="E318" s="57">
        <v>581.5</v>
      </c>
    </row>
    <row r="319" spans="4:5" x14ac:dyDescent="0.2">
      <c r="D319" s="1">
        <v>45235</v>
      </c>
      <c r="E319" s="57">
        <v>716.44</v>
      </c>
    </row>
    <row r="320" spans="4:5" x14ac:dyDescent="0.2">
      <c r="D320" s="1">
        <v>45236</v>
      </c>
      <c r="E320" s="57">
        <v>831.18</v>
      </c>
    </row>
    <row r="321" spans="4:5" x14ac:dyDescent="0.2">
      <c r="D321" s="1">
        <v>45237</v>
      </c>
      <c r="E321" s="57">
        <v>830.28</v>
      </c>
    </row>
    <row r="322" spans="4:5" x14ac:dyDescent="0.2">
      <c r="D322" s="1">
        <v>45238</v>
      </c>
      <c r="E322" s="57">
        <v>972.08</v>
      </c>
    </row>
    <row r="323" spans="4:5" x14ac:dyDescent="0.2">
      <c r="D323" s="1">
        <v>45239</v>
      </c>
      <c r="E323" s="57">
        <v>352.94</v>
      </c>
    </row>
    <row r="324" spans="4:5" x14ac:dyDescent="0.2">
      <c r="D324" s="1">
        <v>45240</v>
      </c>
      <c r="E324" s="57">
        <v>548.58000000000004</v>
      </c>
    </row>
    <row r="325" spans="4:5" x14ac:dyDescent="0.2">
      <c r="D325" s="1">
        <v>45241</v>
      </c>
      <c r="E325" s="57">
        <v>546.79</v>
      </c>
    </row>
    <row r="326" spans="4:5" x14ac:dyDescent="0.2">
      <c r="D326" s="1">
        <v>45242</v>
      </c>
      <c r="E326" s="57">
        <v>273.70999999999998</v>
      </c>
    </row>
    <row r="327" spans="4:5" x14ac:dyDescent="0.2">
      <c r="D327" s="1">
        <v>45243</v>
      </c>
      <c r="E327" s="57">
        <v>364.41</v>
      </c>
    </row>
    <row r="328" spans="4:5" x14ac:dyDescent="0.2">
      <c r="D328" s="1">
        <v>45244</v>
      </c>
      <c r="E328" s="57">
        <v>242.08</v>
      </c>
    </row>
    <row r="329" spans="4:5" x14ac:dyDescent="0.2">
      <c r="D329" s="1">
        <v>45245</v>
      </c>
      <c r="E329" s="57">
        <v>897.08</v>
      </c>
    </row>
    <row r="330" spans="4:5" x14ac:dyDescent="0.2">
      <c r="D330" s="1">
        <v>45246</v>
      </c>
      <c r="E330" s="57">
        <v>195.21</v>
      </c>
    </row>
    <row r="331" spans="4:5" x14ac:dyDescent="0.2">
      <c r="D331" s="1">
        <v>45247</v>
      </c>
      <c r="E331" s="57">
        <v>810.08</v>
      </c>
    </row>
    <row r="332" spans="4:5" x14ac:dyDescent="0.2">
      <c r="D332" s="1">
        <v>45248</v>
      </c>
      <c r="E332" s="57">
        <v>640.01</v>
      </c>
    </row>
    <row r="333" spans="4:5" x14ac:dyDescent="0.2">
      <c r="D333" s="1">
        <v>45249</v>
      </c>
      <c r="E333" s="57">
        <v>374.48</v>
      </c>
    </row>
    <row r="334" spans="4:5" x14ac:dyDescent="0.2">
      <c r="D334" s="1">
        <v>45250</v>
      </c>
      <c r="E334" s="57">
        <v>788.09</v>
      </c>
    </row>
    <row r="335" spans="4:5" x14ac:dyDescent="0.2">
      <c r="D335" s="1">
        <v>45251</v>
      </c>
      <c r="E335" s="57">
        <v>658.03</v>
      </c>
    </row>
    <row r="336" spans="4:5" x14ac:dyDescent="0.2">
      <c r="D336" s="1">
        <v>45252</v>
      </c>
      <c r="E336" s="57">
        <v>338.46</v>
      </c>
    </row>
    <row r="337" spans="4:5" x14ac:dyDescent="0.2">
      <c r="D337" s="1">
        <v>45253</v>
      </c>
      <c r="E337" s="57">
        <v>939.74</v>
      </c>
    </row>
    <row r="338" spans="4:5" x14ac:dyDescent="0.2">
      <c r="D338" s="1">
        <v>45254</v>
      </c>
      <c r="E338" s="57">
        <v>706.32</v>
      </c>
    </row>
    <row r="339" spans="4:5" x14ac:dyDescent="0.2">
      <c r="D339" s="1">
        <v>45255</v>
      </c>
      <c r="E339" s="57">
        <v>596.01</v>
      </c>
    </row>
    <row r="340" spans="4:5" x14ac:dyDescent="0.2">
      <c r="D340" s="1">
        <v>45256</v>
      </c>
      <c r="E340" s="57">
        <v>319.31</v>
      </c>
    </row>
    <row r="341" spans="4:5" x14ac:dyDescent="0.2">
      <c r="D341" s="1">
        <v>45257</v>
      </c>
      <c r="E341" s="57">
        <v>271.17</v>
      </c>
    </row>
    <row r="342" spans="4:5" x14ac:dyDescent="0.2">
      <c r="D342" s="1">
        <v>45258</v>
      </c>
      <c r="E342" s="57">
        <v>784.13</v>
      </c>
    </row>
    <row r="343" spans="4:5" x14ac:dyDescent="0.2">
      <c r="D343" s="1">
        <v>45259</v>
      </c>
      <c r="E343" s="57">
        <v>828.29</v>
      </c>
    </row>
    <row r="344" spans="4:5" x14ac:dyDescent="0.2">
      <c r="D344" s="1">
        <v>45260</v>
      </c>
      <c r="E344" s="57">
        <v>438.1</v>
      </c>
    </row>
    <row r="345" spans="4:5" x14ac:dyDescent="0.2">
      <c r="D345" s="1">
        <v>45261</v>
      </c>
      <c r="E345" s="57">
        <v>414.58</v>
      </c>
    </row>
    <row r="346" spans="4:5" x14ac:dyDescent="0.2">
      <c r="D346" s="1">
        <v>45262</v>
      </c>
      <c r="E346" s="57">
        <v>482.06</v>
      </c>
    </row>
    <row r="347" spans="4:5" x14ac:dyDescent="0.2">
      <c r="D347" s="1">
        <v>45263</v>
      </c>
      <c r="E347" s="57">
        <v>179.06</v>
      </c>
    </row>
    <row r="348" spans="4:5" x14ac:dyDescent="0.2">
      <c r="D348" s="1">
        <v>45264</v>
      </c>
      <c r="E348" s="57">
        <v>179.07</v>
      </c>
    </row>
    <row r="349" spans="4:5" x14ac:dyDescent="0.2">
      <c r="D349" s="1">
        <v>45265</v>
      </c>
      <c r="E349" s="57">
        <v>322.20999999999998</v>
      </c>
    </row>
    <row r="350" spans="4:5" x14ac:dyDescent="0.2">
      <c r="D350" s="1">
        <v>45266</v>
      </c>
      <c r="E350" s="57">
        <v>429.96</v>
      </c>
    </row>
    <row r="351" spans="4:5" x14ac:dyDescent="0.2">
      <c r="D351" s="1">
        <v>45267</v>
      </c>
      <c r="E351" s="57">
        <v>461.23</v>
      </c>
    </row>
    <row r="352" spans="4:5" x14ac:dyDescent="0.2">
      <c r="D352" s="1">
        <v>45268</v>
      </c>
      <c r="E352" s="57">
        <v>682.76</v>
      </c>
    </row>
    <row r="353" spans="4:5" x14ac:dyDescent="0.2">
      <c r="D353" s="1">
        <v>45269</v>
      </c>
      <c r="E353" s="57">
        <v>991.61</v>
      </c>
    </row>
    <row r="354" spans="4:5" x14ac:dyDescent="0.2">
      <c r="D354" s="1">
        <v>45270</v>
      </c>
      <c r="E354" s="57">
        <v>625.22</v>
      </c>
    </row>
    <row r="355" spans="4:5" x14ac:dyDescent="0.2">
      <c r="D355" s="1">
        <v>45271</v>
      </c>
      <c r="E355" s="57">
        <v>585.23</v>
      </c>
    </row>
    <row r="356" spans="4:5" x14ac:dyDescent="0.2">
      <c r="D356" s="1">
        <v>45272</v>
      </c>
      <c r="E356" s="57">
        <v>595.30999999999995</v>
      </c>
    </row>
    <row r="357" spans="4:5" x14ac:dyDescent="0.2">
      <c r="D357" s="1">
        <v>45273</v>
      </c>
      <c r="E357" s="57">
        <v>246.15</v>
      </c>
    </row>
    <row r="358" spans="4:5" x14ac:dyDescent="0.2">
      <c r="D358" s="1">
        <v>45274</v>
      </c>
      <c r="E358" s="57">
        <v>345.06</v>
      </c>
    </row>
    <row r="359" spans="4:5" x14ac:dyDescent="0.2">
      <c r="D359" s="1">
        <v>45275</v>
      </c>
      <c r="E359" s="57">
        <v>348.28</v>
      </c>
    </row>
    <row r="360" spans="4:5" x14ac:dyDescent="0.2">
      <c r="D360" s="1">
        <v>45276</v>
      </c>
      <c r="E360" s="57">
        <v>511.21</v>
      </c>
    </row>
    <row r="361" spans="4:5" x14ac:dyDescent="0.2">
      <c r="D361" s="1">
        <v>45277</v>
      </c>
      <c r="E361" s="57">
        <v>641.91</v>
      </c>
    </row>
    <row r="362" spans="4:5" x14ac:dyDescent="0.2">
      <c r="D362" s="1">
        <v>45278</v>
      </c>
      <c r="E362" s="57">
        <v>442.72</v>
      </c>
    </row>
    <row r="363" spans="4:5" x14ac:dyDescent="0.2">
      <c r="D363" s="1">
        <v>45279</v>
      </c>
      <c r="E363" s="57">
        <v>479.31</v>
      </c>
    </row>
    <row r="364" spans="4:5" x14ac:dyDescent="0.2">
      <c r="D364" s="1">
        <v>45280</v>
      </c>
      <c r="E364" s="57">
        <v>854.17</v>
      </c>
    </row>
    <row r="365" spans="4:5" x14ac:dyDescent="0.2">
      <c r="D365" s="1">
        <v>45281</v>
      </c>
      <c r="E365" s="57">
        <v>103.27</v>
      </c>
    </row>
    <row r="366" spans="4:5" x14ac:dyDescent="0.2">
      <c r="D366" s="1">
        <v>45282</v>
      </c>
      <c r="E366" s="57">
        <v>217.37</v>
      </c>
    </row>
    <row r="367" spans="4:5" x14ac:dyDescent="0.2">
      <c r="D367" s="1">
        <v>45283</v>
      </c>
      <c r="E367" s="57">
        <v>129.38</v>
      </c>
    </row>
    <row r="368" spans="4:5" x14ac:dyDescent="0.2">
      <c r="D368" s="1">
        <v>45284</v>
      </c>
      <c r="E368" s="57">
        <v>924.07</v>
      </c>
    </row>
    <row r="369" spans="4:5" x14ac:dyDescent="0.2">
      <c r="D369" s="1">
        <v>45285</v>
      </c>
      <c r="E369" s="57">
        <v>384.22</v>
      </c>
    </row>
    <row r="370" spans="4:5" x14ac:dyDescent="0.2">
      <c r="D370" s="1">
        <v>45286</v>
      </c>
      <c r="E370" s="57">
        <v>950.32</v>
      </c>
    </row>
    <row r="371" spans="4:5" x14ac:dyDescent="0.2">
      <c r="D371" s="1">
        <v>45287</v>
      </c>
      <c r="E371" s="57">
        <v>572.66999999999996</v>
      </c>
    </row>
    <row r="372" spans="4:5" x14ac:dyDescent="0.2">
      <c r="D372" s="1">
        <v>45288</v>
      </c>
      <c r="E372" s="57">
        <v>676.09</v>
      </c>
    </row>
    <row r="373" spans="4:5" x14ac:dyDescent="0.2">
      <c r="D373" s="1">
        <v>45289</v>
      </c>
      <c r="E373" s="57">
        <v>731.73</v>
      </c>
    </row>
    <row r="374" spans="4:5" x14ac:dyDescent="0.2">
      <c r="D374" s="1">
        <v>45290</v>
      </c>
      <c r="E374" s="57">
        <v>802.5</v>
      </c>
    </row>
    <row r="375" spans="4:5" x14ac:dyDescent="0.2">
      <c r="D375" s="1">
        <v>45291</v>
      </c>
      <c r="E375" s="57">
        <v>569.20000000000005</v>
      </c>
    </row>
    <row r="376" spans="4:5" x14ac:dyDescent="0.2">
      <c r="D376" s="1">
        <v>45292</v>
      </c>
      <c r="E376" s="57">
        <v>232.98</v>
      </c>
    </row>
    <row r="377" spans="4:5" x14ac:dyDescent="0.2">
      <c r="D377" s="1">
        <v>45293</v>
      </c>
      <c r="E377" s="57">
        <v>503.99</v>
      </c>
    </row>
    <row r="378" spans="4:5" x14ac:dyDescent="0.2">
      <c r="D378" s="1">
        <v>45294</v>
      </c>
      <c r="E378" s="57">
        <v>683.45</v>
      </c>
    </row>
    <row r="379" spans="4:5" x14ac:dyDescent="0.2">
      <c r="D379" s="1">
        <v>45295</v>
      </c>
      <c r="E379" s="57">
        <v>533.49</v>
      </c>
    </row>
    <row r="380" spans="4:5" x14ac:dyDescent="0.2">
      <c r="D380" s="1">
        <v>45296</v>
      </c>
      <c r="E380" s="57">
        <v>335.29</v>
      </c>
    </row>
    <row r="381" spans="4:5" x14ac:dyDescent="0.2">
      <c r="D381" s="1">
        <v>45297</v>
      </c>
      <c r="E381" s="57">
        <v>405.1</v>
      </c>
    </row>
    <row r="382" spans="4:5" x14ac:dyDescent="0.2">
      <c r="D382" s="1">
        <v>45298</v>
      </c>
      <c r="E382" s="57">
        <v>259.66000000000003</v>
      </c>
    </row>
    <row r="383" spans="4:5" x14ac:dyDescent="0.2">
      <c r="D383" s="1">
        <v>45299</v>
      </c>
      <c r="E383" s="57">
        <v>272.39</v>
      </c>
    </row>
    <row r="384" spans="4:5" x14ac:dyDescent="0.2">
      <c r="D384" s="1">
        <v>45300</v>
      </c>
      <c r="E384" s="57">
        <v>665.38</v>
      </c>
    </row>
    <row r="385" spans="4:5" x14ac:dyDescent="0.2">
      <c r="D385" s="1">
        <v>45301</v>
      </c>
      <c r="E385" s="57">
        <v>502.54</v>
      </c>
    </row>
    <row r="386" spans="4:5" x14ac:dyDescent="0.2">
      <c r="D386" s="1">
        <v>45302</v>
      </c>
      <c r="E386" s="57">
        <v>607.62</v>
      </c>
    </row>
    <row r="387" spans="4:5" x14ac:dyDescent="0.2">
      <c r="D387" s="1">
        <v>45303</v>
      </c>
      <c r="E387" s="57">
        <v>765.92</v>
      </c>
    </row>
    <row r="388" spans="4:5" x14ac:dyDescent="0.2">
      <c r="D388" s="1">
        <v>45304</v>
      </c>
      <c r="E388" s="57">
        <v>683.4</v>
      </c>
    </row>
    <row r="389" spans="4:5" x14ac:dyDescent="0.2">
      <c r="D389" s="1">
        <v>45305</v>
      </c>
      <c r="E389" s="57">
        <v>133.88999999999999</v>
      </c>
    </row>
    <row r="390" spans="4:5" x14ac:dyDescent="0.2">
      <c r="D390" s="1">
        <v>45306</v>
      </c>
      <c r="E390" s="57">
        <v>769.22</v>
      </c>
    </row>
    <row r="391" spans="4:5" x14ac:dyDescent="0.2">
      <c r="D391" s="1">
        <v>45307</v>
      </c>
      <c r="E391" s="57">
        <v>949.9</v>
      </c>
    </row>
    <row r="392" spans="4:5" x14ac:dyDescent="0.2">
      <c r="D392" s="1">
        <v>45308</v>
      </c>
      <c r="E392" s="57">
        <v>679.8</v>
      </c>
    </row>
    <row r="393" spans="4:5" x14ac:dyDescent="0.2">
      <c r="D393" s="1">
        <v>45309</v>
      </c>
      <c r="E393" s="57">
        <v>743.9</v>
      </c>
    </row>
    <row r="394" spans="4:5" x14ac:dyDescent="0.2">
      <c r="D394" s="1">
        <v>45310</v>
      </c>
      <c r="E394" s="57">
        <v>236.84</v>
      </c>
    </row>
    <row r="395" spans="4:5" x14ac:dyDescent="0.2">
      <c r="D395" s="1">
        <v>45311</v>
      </c>
      <c r="E395" s="57">
        <v>469.21</v>
      </c>
    </row>
    <row r="396" spans="4:5" x14ac:dyDescent="0.2">
      <c r="D396" s="1">
        <v>45312</v>
      </c>
      <c r="E396" s="57">
        <v>357.77</v>
      </c>
    </row>
    <row r="397" spans="4:5" x14ac:dyDescent="0.2">
      <c r="D397" s="1">
        <v>45313</v>
      </c>
      <c r="E397" s="57">
        <v>839.88</v>
      </c>
    </row>
    <row r="398" spans="4:5" x14ac:dyDescent="0.2">
      <c r="D398" s="1">
        <v>45314</v>
      </c>
      <c r="E398" s="57">
        <v>938.36</v>
      </c>
    </row>
    <row r="399" spans="4:5" x14ac:dyDescent="0.2">
      <c r="D399" s="1">
        <v>45315</v>
      </c>
      <c r="E399" s="57">
        <v>327.48</v>
      </c>
    </row>
    <row r="400" spans="4:5" x14ac:dyDescent="0.2">
      <c r="D400" s="1">
        <v>45316</v>
      </c>
      <c r="E400" s="57">
        <v>428.33</v>
      </c>
    </row>
    <row r="401" spans="4:5" x14ac:dyDescent="0.2">
      <c r="D401" s="1">
        <v>45317</v>
      </c>
      <c r="E401" s="57">
        <v>539.39</v>
      </c>
    </row>
    <row r="402" spans="4:5" x14ac:dyDescent="0.2">
      <c r="D402" s="1">
        <v>45318</v>
      </c>
      <c r="E402" s="57">
        <v>349.73</v>
      </c>
    </row>
    <row r="403" spans="4:5" x14ac:dyDescent="0.2">
      <c r="D403" s="1">
        <v>45319</v>
      </c>
      <c r="E403" s="57">
        <v>227.19</v>
      </c>
    </row>
    <row r="404" spans="4:5" x14ac:dyDescent="0.2">
      <c r="D404" s="1">
        <v>45320</v>
      </c>
      <c r="E404" s="57">
        <v>837.67</v>
      </c>
    </row>
    <row r="405" spans="4:5" x14ac:dyDescent="0.2">
      <c r="D405" s="1">
        <v>45321</v>
      </c>
      <c r="E405" s="57">
        <v>452.95</v>
      </c>
    </row>
    <row r="406" spans="4:5" x14ac:dyDescent="0.2">
      <c r="D406" s="1">
        <v>45322</v>
      </c>
      <c r="E406" s="57">
        <v>826.53</v>
      </c>
    </row>
    <row r="407" spans="4:5" x14ac:dyDescent="0.2">
      <c r="D407" s="1">
        <v>45323</v>
      </c>
      <c r="E407" s="57">
        <v>324.93</v>
      </c>
    </row>
    <row r="408" spans="4:5" x14ac:dyDescent="0.2">
      <c r="D408" s="1">
        <v>45324</v>
      </c>
      <c r="E408" s="57">
        <v>111.92</v>
      </c>
    </row>
    <row r="409" spans="4:5" x14ac:dyDescent="0.2">
      <c r="D409" s="1">
        <v>45325</v>
      </c>
      <c r="E409" s="57">
        <v>138.44999999999999</v>
      </c>
    </row>
    <row r="410" spans="4:5" x14ac:dyDescent="0.2">
      <c r="D410" s="1">
        <v>45326</v>
      </c>
      <c r="E410" s="57">
        <v>962.85</v>
      </c>
    </row>
    <row r="411" spans="4:5" x14ac:dyDescent="0.2">
      <c r="D411" s="1">
        <v>45327</v>
      </c>
      <c r="E411" s="57">
        <v>534.57000000000005</v>
      </c>
    </row>
    <row r="412" spans="4:5" x14ac:dyDescent="0.2">
      <c r="D412" s="1">
        <v>45328</v>
      </c>
      <c r="E412" s="57">
        <v>567.77</v>
      </c>
    </row>
    <row r="413" spans="4:5" x14ac:dyDescent="0.2">
      <c r="D413" s="1">
        <v>45329</v>
      </c>
      <c r="E413" s="57">
        <v>196.64</v>
      </c>
    </row>
    <row r="414" spans="4:5" x14ac:dyDescent="0.2">
      <c r="D414" s="1">
        <v>45330</v>
      </c>
      <c r="E414" s="57">
        <v>270.16000000000003</v>
      </c>
    </row>
    <row r="415" spans="4:5" x14ac:dyDescent="0.2">
      <c r="D415" s="1">
        <v>45331</v>
      </c>
      <c r="E415" s="57">
        <v>483</v>
      </c>
    </row>
    <row r="416" spans="4:5" x14ac:dyDescent="0.2">
      <c r="D416" s="1">
        <v>45332</v>
      </c>
      <c r="E416" s="57">
        <v>796.25</v>
      </c>
    </row>
    <row r="417" spans="4:5" x14ac:dyDescent="0.2">
      <c r="D417" s="1">
        <v>45333</v>
      </c>
      <c r="E417" s="57">
        <v>542.41999999999996</v>
      </c>
    </row>
    <row r="418" spans="4:5" x14ac:dyDescent="0.2">
      <c r="D418" s="1">
        <v>45334</v>
      </c>
      <c r="E418" s="57">
        <v>145.32</v>
      </c>
    </row>
    <row r="419" spans="4:5" x14ac:dyDescent="0.2">
      <c r="D419" s="1">
        <v>45335</v>
      </c>
      <c r="E419" s="57">
        <v>609.17999999999995</v>
      </c>
    </row>
    <row r="420" spans="4:5" x14ac:dyDescent="0.2">
      <c r="D420" s="1">
        <v>45336</v>
      </c>
      <c r="E420" s="57">
        <v>739.61</v>
      </c>
    </row>
    <row r="421" spans="4:5" x14ac:dyDescent="0.2">
      <c r="D421" s="1">
        <v>45337</v>
      </c>
      <c r="E421" s="57">
        <v>939.46</v>
      </c>
    </row>
    <row r="422" spans="4:5" x14ac:dyDescent="0.2">
      <c r="D422" s="1">
        <v>45338</v>
      </c>
      <c r="E422" s="57">
        <v>324.98</v>
      </c>
    </row>
    <row r="423" spans="4:5" x14ac:dyDescent="0.2">
      <c r="D423" s="1">
        <v>45339</v>
      </c>
      <c r="E423" s="57">
        <v>162.28</v>
      </c>
    </row>
    <row r="424" spans="4:5" x14ac:dyDescent="0.2">
      <c r="D424" s="1">
        <v>45340</v>
      </c>
      <c r="E424" s="57">
        <v>237.61</v>
      </c>
    </row>
    <row r="425" spans="4:5" x14ac:dyDescent="0.2">
      <c r="D425" s="1">
        <v>45341</v>
      </c>
      <c r="E425" s="57">
        <v>568.58000000000004</v>
      </c>
    </row>
    <row r="426" spans="4:5" x14ac:dyDescent="0.2">
      <c r="D426" s="1">
        <v>45342</v>
      </c>
      <c r="E426" s="57">
        <v>589.72</v>
      </c>
    </row>
    <row r="427" spans="4:5" x14ac:dyDescent="0.2">
      <c r="D427" s="1">
        <v>45343</v>
      </c>
      <c r="E427" s="57">
        <v>648.71</v>
      </c>
    </row>
    <row r="428" spans="4:5" x14ac:dyDescent="0.2">
      <c r="D428" s="1">
        <v>45344</v>
      </c>
      <c r="E428" s="57">
        <v>936.23</v>
      </c>
    </row>
    <row r="429" spans="4:5" x14ac:dyDescent="0.2">
      <c r="D429" s="1">
        <v>45345</v>
      </c>
      <c r="E429" s="57">
        <v>154.49</v>
      </c>
    </row>
    <row r="430" spans="4:5" x14ac:dyDescent="0.2">
      <c r="D430" s="1">
        <v>45346</v>
      </c>
      <c r="E430" s="57">
        <v>146.56</v>
      </c>
    </row>
    <row r="431" spans="4:5" x14ac:dyDescent="0.2">
      <c r="D431" s="1">
        <v>45347</v>
      </c>
      <c r="E431" s="57">
        <v>696.23</v>
      </c>
    </row>
    <row r="432" spans="4:5" x14ac:dyDescent="0.2">
      <c r="D432" s="1">
        <v>45348</v>
      </c>
      <c r="E432" s="57">
        <v>436.37</v>
      </c>
    </row>
    <row r="433" spans="4:5" x14ac:dyDescent="0.2">
      <c r="D433" s="1">
        <v>45349</v>
      </c>
      <c r="E433" s="57">
        <v>261.33999999999997</v>
      </c>
    </row>
    <row r="434" spans="4:5" x14ac:dyDescent="0.2">
      <c r="D434" s="1">
        <v>45350</v>
      </c>
      <c r="E434" s="57">
        <v>895.31</v>
      </c>
    </row>
    <row r="435" spans="4:5" x14ac:dyDescent="0.2">
      <c r="D435" s="1">
        <v>45351</v>
      </c>
      <c r="E435" s="57">
        <v>582.92999999999995</v>
      </c>
    </row>
    <row r="436" spans="4:5" x14ac:dyDescent="0.2">
      <c r="D436" s="1">
        <v>45352</v>
      </c>
      <c r="E436" s="57">
        <v>618.45000000000005</v>
      </c>
    </row>
    <row r="437" spans="4:5" x14ac:dyDescent="0.2">
      <c r="D437" s="1">
        <v>45353</v>
      </c>
      <c r="E437" s="57">
        <v>462.19</v>
      </c>
    </row>
    <row r="438" spans="4:5" x14ac:dyDescent="0.2">
      <c r="D438" s="1">
        <v>45354</v>
      </c>
      <c r="E438" s="57">
        <v>299.57</v>
      </c>
    </row>
    <row r="439" spans="4:5" x14ac:dyDescent="0.2">
      <c r="D439" s="1">
        <v>45355</v>
      </c>
      <c r="E439" s="57">
        <v>620.35</v>
      </c>
    </row>
    <row r="440" spans="4:5" x14ac:dyDescent="0.2">
      <c r="D440" s="1">
        <v>45356</v>
      </c>
      <c r="E440" s="57">
        <v>643.55999999999995</v>
      </c>
    </row>
    <row r="441" spans="4:5" x14ac:dyDescent="0.2">
      <c r="D441" s="1">
        <v>45357</v>
      </c>
      <c r="E441" s="57">
        <v>749.73</v>
      </c>
    </row>
    <row r="442" spans="4:5" x14ac:dyDescent="0.2">
      <c r="D442" s="1">
        <v>45358</v>
      </c>
      <c r="E442" s="57">
        <v>662.48</v>
      </c>
    </row>
    <row r="443" spans="4:5" x14ac:dyDescent="0.2">
      <c r="D443" s="1">
        <v>45359</v>
      </c>
      <c r="E443" s="57">
        <v>549.77</v>
      </c>
    </row>
    <row r="444" spans="4:5" x14ac:dyDescent="0.2">
      <c r="D444" s="1">
        <v>45360</v>
      </c>
      <c r="E444" s="57">
        <v>190.54</v>
      </c>
    </row>
    <row r="445" spans="4:5" x14ac:dyDescent="0.2">
      <c r="D445" s="1">
        <v>45361</v>
      </c>
      <c r="E445" s="57">
        <v>642</v>
      </c>
    </row>
    <row r="446" spans="4:5" x14ac:dyDescent="0.2">
      <c r="D446" s="1">
        <v>45362</v>
      </c>
      <c r="E446" s="57">
        <v>280.98</v>
      </c>
    </row>
    <row r="447" spans="4:5" x14ac:dyDescent="0.2">
      <c r="D447" s="1">
        <v>45363</v>
      </c>
      <c r="E447" s="57">
        <v>571.98</v>
      </c>
    </row>
    <row r="448" spans="4:5" x14ac:dyDescent="0.2">
      <c r="D448" s="1">
        <v>45364</v>
      </c>
      <c r="E448" s="57">
        <v>221.91</v>
      </c>
    </row>
    <row r="449" spans="4:5" x14ac:dyDescent="0.2">
      <c r="D449" s="1">
        <v>45365</v>
      </c>
      <c r="E449" s="57">
        <v>537.6</v>
      </c>
    </row>
    <row r="450" spans="4:5" x14ac:dyDescent="0.2">
      <c r="D450" s="1">
        <v>45366</v>
      </c>
      <c r="E450" s="57">
        <v>965.74</v>
      </c>
    </row>
    <row r="451" spans="4:5" x14ac:dyDescent="0.2">
      <c r="D451" s="1">
        <v>45367</v>
      </c>
      <c r="E451" s="57">
        <v>894.06</v>
      </c>
    </row>
    <row r="452" spans="4:5" x14ac:dyDescent="0.2">
      <c r="D452" s="1">
        <v>45368</v>
      </c>
      <c r="E452" s="57">
        <v>470.57</v>
      </c>
    </row>
    <row r="453" spans="4:5" x14ac:dyDescent="0.2">
      <c r="D453" s="1">
        <v>45369</v>
      </c>
      <c r="E453" s="57">
        <v>832.6</v>
      </c>
    </row>
    <row r="454" spans="4:5" x14ac:dyDescent="0.2">
      <c r="D454" s="1">
        <v>45370</v>
      </c>
      <c r="E454" s="57">
        <v>289.83999999999997</v>
      </c>
    </row>
    <row r="455" spans="4:5" x14ac:dyDescent="0.2">
      <c r="D455" s="1">
        <v>45371</v>
      </c>
      <c r="E455" s="57">
        <v>105.57</v>
      </c>
    </row>
    <row r="456" spans="4:5" x14ac:dyDescent="0.2">
      <c r="D456" s="1">
        <v>45372</v>
      </c>
      <c r="E456" s="57">
        <v>470.51</v>
      </c>
    </row>
    <row r="457" spans="4:5" x14ac:dyDescent="0.2">
      <c r="D457" s="1">
        <v>45373</v>
      </c>
      <c r="E457" s="57">
        <v>470.36</v>
      </c>
    </row>
    <row r="458" spans="4:5" x14ac:dyDescent="0.2">
      <c r="D458" s="1">
        <v>45374</v>
      </c>
      <c r="E458" s="57">
        <v>397.43</v>
      </c>
    </row>
    <row r="459" spans="4:5" x14ac:dyDescent="0.2">
      <c r="D459" s="1">
        <v>45375</v>
      </c>
      <c r="E459" s="57">
        <v>693.4</v>
      </c>
    </row>
    <row r="460" spans="4:5" x14ac:dyDescent="0.2">
      <c r="D460" s="1">
        <v>45376</v>
      </c>
      <c r="E460" s="57">
        <v>167.53</v>
      </c>
    </row>
    <row r="461" spans="4:5" x14ac:dyDescent="0.2">
      <c r="D461" s="1">
        <v>45377</v>
      </c>
      <c r="E461" s="57">
        <v>908.27</v>
      </c>
    </row>
    <row r="462" spans="4:5" x14ac:dyDescent="0.2">
      <c r="D462" s="1">
        <v>45378</v>
      </c>
      <c r="E462" s="57">
        <v>680.85</v>
      </c>
    </row>
    <row r="463" spans="4:5" x14ac:dyDescent="0.2">
      <c r="D463" s="1">
        <v>45379</v>
      </c>
      <c r="E463" s="57">
        <v>141.72</v>
      </c>
    </row>
    <row r="464" spans="4:5" x14ac:dyDescent="0.2">
      <c r="D464" s="1">
        <v>45380</v>
      </c>
      <c r="E464" s="57">
        <v>633.36</v>
      </c>
    </row>
    <row r="465" spans="4:5" x14ac:dyDescent="0.2">
      <c r="D465" s="1">
        <v>45381</v>
      </c>
      <c r="E465" s="57">
        <v>313.44</v>
      </c>
    </row>
    <row r="466" spans="4:5" x14ac:dyDescent="0.2">
      <c r="D466" s="1">
        <v>45382</v>
      </c>
      <c r="E466" s="57">
        <v>141.88</v>
      </c>
    </row>
    <row r="467" spans="4:5" x14ac:dyDescent="0.2">
      <c r="D467" s="1">
        <v>45383</v>
      </c>
      <c r="E467" s="57">
        <v>577.34</v>
      </c>
    </row>
    <row r="468" spans="4:5" x14ac:dyDescent="0.2">
      <c r="D468" s="1">
        <v>45384</v>
      </c>
      <c r="E468" s="57">
        <v>553.01</v>
      </c>
    </row>
    <row r="469" spans="4:5" x14ac:dyDescent="0.2">
      <c r="D469" s="1">
        <v>45385</v>
      </c>
      <c r="E469" s="57">
        <v>489.5</v>
      </c>
    </row>
    <row r="470" spans="4:5" x14ac:dyDescent="0.2">
      <c r="D470" s="1">
        <v>45386</v>
      </c>
      <c r="E470" s="57">
        <v>186.26</v>
      </c>
    </row>
    <row r="471" spans="4:5" x14ac:dyDescent="0.2">
      <c r="D471" s="1">
        <v>45387</v>
      </c>
      <c r="E471" s="57">
        <v>844.59</v>
      </c>
    </row>
    <row r="472" spans="4:5" x14ac:dyDescent="0.2">
      <c r="D472" s="1">
        <v>45388</v>
      </c>
      <c r="E472" s="57">
        <v>641.48</v>
      </c>
    </row>
    <row r="473" spans="4:5" x14ac:dyDescent="0.2">
      <c r="D473" s="1">
        <v>45389</v>
      </c>
      <c r="E473" s="57">
        <v>962.71</v>
      </c>
    </row>
    <row r="474" spans="4:5" x14ac:dyDescent="0.2">
      <c r="D474" s="1">
        <v>45390</v>
      </c>
      <c r="E474" s="57">
        <v>827.64</v>
      </c>
    </row>
    <row r="475" spans="4:5" x14ac:dyDescent="0.2">
      <c r="D475" s="1">
        <v>45391</v>
      </c>
      <c r="E475" s="57">
        <v>194.01</v>
      </c>
    </row>
    <row r="476" spans="4:5" x14ac:dyDescent="0.2">
      <c r="D476" s="1">
        <v>45392</v>
      </c>
      <c r="E476" s="57">
        <v>974.57</v>
      </c>
    </row>
    <row r="477" spans="4:5" x14ac:dyDescent="0.2">
      <c r="D477" s="1">
        <v>45393</v>
      </c>
      <c r="E477" s="57">
        <v>108.17</v>
      </c>
    </row>
    <row r="478" spans="4:5" x14ac:dyDescent="0.2">
      <c r="D478" s="1">
        <v>45394</v>
      </c>
      <c r="E478" s="57">
        <v>557.98</v>
      </c>
    </row>
    <row r="479" spans="4:5" x14ac:dyDescent="0.2">
      <c r="D479" s="1">
        <v>45395</v>
      </c>
      <c r="E479" s="57">
        <v>721.55</v>
      </c>
    </row>
    <row r="480" spans="4:5" x14ac:dyDescent="0.2">
      <c r="D480" s="1">
        <v>45396</v>
      </c>
      <c r="E480" s="57">
        <v>819.58</v>
      </c>
    </row>
    <row r="481" spans="4:5" x14ac:dyDescent="0.2">
      <c r="D481" s="1">
        <v>45397</v>
      </c>
      <c r="E481" s="57">
        <v>244.18</v>
      </c>
    </row>
    <row r="482" spans="4:5" x14ac:dyDescent="0.2">
      <c r="D482" s="1">
        <v>45398</v>
      </c>
      <c r="E482" s="57">
        <v>321.05</v>
      </c>
    </row>
    <row r="483" spans="4:5" x14ac:dyDescent="0.2">
      <c r="D483" s="1">
        <v>45399</v>
      </c>
      <c r="E483" s="57">
        <v>859.26</v>
      </c>
    </row>
    <row r="484" spans="4:5" x14ac:dyDescent="0.2">
      <c r="D484" s="1">
        <v>45400</v>
      </c>
      <c r="E484" s="57">
        <v>222.97</v>
      </c>
    </row>
    <row r="485" spans="4:5" x14ac:dyDescent="0.2">
      <c r="D485" s="1">
        <v>45401</v>
      </c>
      <c r="E485" s="57">
        <v>577.16999999999996</v>
      </c>
    </row>
    <row r="486" spans="4:5" x14ac:dyDescent="0.2">
      <c r="D486" s="1">
        <v>45402</v>
      </c>
      <c r="E486" s="57">
        <v>553.35</v>
      </c>
    </row>
    <row r="487" spans="4:5" x14ac:dyDescent="0.2">
      <c r="D487" s="1">
        <v>45403</v>
      </c>
      <c r="E487" s="57">
        <v>537.85</v>
      </c>
    </row>
    <row r="488" spans="4:5" x14ac:dyDescent="0.2">
      <c r="D488" s="1">
        <v>45404</v>
      </c>
      <c r="E488" s="57">
        <v>341.37</v>
      </c>
    </row>
    <row r="489" spans="4:5" x14ac:dyDescent="0.2">
      <c r="D489" s="1">
        <v>45405</v>
      </c>
      <c r="E489" s="57">
        <v>683.15</v>
      </c>
    </row>
    <row r="490" spans="4:5" x14ac:dyDescent="0.2">
      <c r="D490" s="1">
        <v>45406</v>
      </c>
      <c r="E490" s="57">
        <v>220.54</v>
      </c>
    </row>
    <row r="491" spans="4:5" x14ac:dyDescent="0.2">
      <c r="D491" s="1">
        <v>45407</v>
      </c>
      <c r="E491" s="57">
        <v>721.76</v>
      </c>
    </row>
    <row r="492" spans="4:5" x14ac:dyDescent="0.2">
      <c r="D492" s="1">
        <v>45408</v>
      </c>
      <c r="E492" s="57">
        <v>365.66</v>
      </c>
    </row>
    <row r="493" spans="4:5" x14ac:dyDescent="0.2">
      <c r="D493" s="1">
        <v>45409</v>
      </c>
      <c r="E493" s="57">
        <v>324.88</v>
      </c>
    </row>
    <row r="494" spans="4:5" x14ac:dyDescent="0.2">
      <c r="D494" s="1">
        <v>45410</v>
      </c>
      <c r="E494" s="57">
        <v>886.89</v>
      </c>
    </row>
    <row r="495" spans="4:5" x14ac:dyDescent="0.2">
      <c r="D495" s="1">
        <v>45411</v>
      </c>
      <c r="E495" s="57">
        <v>230.66</v>
      </c>
    </row>
    <row r="496" spans="4:5" x14ac:dyDescent="0.2">
      <c r="D496" s="1">
        <v>45412</v>
      </c>
      <c r="E496" s="57">
        <v>929.37</v>
      </c>
    </row>
    <row r="497" spans="4:5" x14ac:dyDescent="0.2">
      <c r="D497" s="1">
        <v>45413</v>
      </c>
      <c r="E497" s="57">
        <v>533.41</v>
      </c>
    </row>
    <row r="498" spans="4:5" x14ac:dyDescent="0.2">
      <c r="D498" s="1">
        <v>45414</v>
      </c>
      <c r="E498" s="57">
        <v>978.95</v>
      </c>
    </row>
    <row r="499" spans="4:5" x14ac:dyDescent="0.2">
      <c r="D499" s="1">
        <v>45415</v>
      </c>
      <c r="E499" s="57">
        <v>133.77000000000001</v>
      </c>
    </row>
    <row r="500" spans="4:5" x14ac:dyDescent="0.2">
      <c r="D500" s="1">
        <v>45416</v>
      </c>
      <c r="E500" s="57">
        <v>624.30999999999995</v>
      </c>
    </row>
    <row r="501" spans="4:5" x14ac:dyDescent="0.2">
      <c r="D501" s="1">
        <v>45417</v>
      </c>
      <c r="E501" s="57">
        <v>222.04</v>
      </c>
    </row>
    <row r="502" spans="4:5" x14ac:dyDescent="0.2">
      <c r="D502" s="1">
        <v>45418</v>
      </c>
      <c r="E502" s="57">
        <v>354.39</v>
      </c>
    </row>
    <row r="503" spans="4:5" x14ac:dyDescent="0.2">
      <c r="D503" s="1">
        <v>45419</v>
      </c>
      <c r="E503" s="57">
        <v>470.1</v>
      </c>
    </row>
    <row r="504" spans="4:5" x14ac:dyDescent="0.2">
      <c r="D504" s="1">
        <v>45420</v>
      </c>
      <c r="E504" s="57">
        <v>608.23</v>
      </c>
    </row>
    <row r="505" spans="4:5" x14ac:dyDescent="0.2">
      <c r="D505" s="1">
        <v>45421</v>
      </c>
      <c r="E505" s="57">
        <v>354.31</v>
      </c>
    </row>
    <row r="506" spans="4:5" x14ac:dyDescent="0.2">
      <c r="D506" s="1">
        <v>45422</v>
      </c>
      <c r="E506" s="57">
        <v>459.06</v>
      </c>
    </row>
    <row r="507" spans="4:5" x14ac:dyDescent="0.2">
      <c r="D507" s="1">
        <v>45423</v>
      </c>
      <c r="E507" s="57">
        <v>366.66</v>
      </c>
    </row>
    <row r="508" spans="4:5" x14ac:dyDescent="0.2">
      <c r="D508" s="1">
        <v>45424</v>
      </c>
      <c r="E508" s="57">
        <v>610.23</v>
      </c>
    </row>
    <row r="509" spans="4:5" x14ac:dyDescent="0.2">
      <c r="D509" s="1">
        <v>45425</v>
      </c>
      <c r="E509" s="57">
        <v>993.61</v>
      </c>
    </row>
    <row r="510" spans="4:5" x14ac:dyDescent="0.2">
      <c r="D510" s="1">
        <v>45426</v>
      </c>
      <c r="E510" s="57">
        <v>746.81</v>
      </c>
    </row>
    <row r="511" spans="4:5" x14ac:dyDescent="0.2">
      <c r="D511" s="1">
        <v>45427</v>
      </c>
      <c r="E511" s="57">
        <v>179.57</v>
      </c>
    </row>
    <row r="512" spans="4:5" x14ac:dyDescent="0.2">
      <c r="D512" s="1">
        <v>45428</v>
      </c>
      <c r="E512" s="57">
        <v>863.24</v>
      </c>
    </row>
    <row r="513" spans="4:5" x14ac:dyDescent="0.2">
      <c r="D513" s="1">
        <v>45429</v>
      </c>
      <c r="E513" s="57">
        <v>704.75</v>
      </c>
    </row>
    <row r="514" spans="4:5" x14ac:dyDescent="0.2">
      <c r="D514" s="1">
        <v>45430</v>
      </c>
      <c r="E514" s="57">
        <v>804.84</v>
      </c>
    </row>
    <row r="515" spans="4:5" x14ac:dyDescent="0.2">
      <c r="D515" s="1">
        <v>45431</v>
      </c>
      <c r="E515" s="57">
        <v>329.09</v>
      </c>
    </row>
    <row r="516" spans="4:5" x14ac:dyDescent="0.2">
      <c r="D516" s="1">
        <v>45432</v>
      </c>
      <c r="E516" s="57">
        <v>128.85</v>
      </c>
    </row>
    <row r="517" spans="4:5" x14ac:dyDescent="0.2">
      <c r="D517" s="1">
        <v>45433</v>
      </c>
      <c r="E517" s="57">
        <v>740.08</v>
      </c>
    </row>
    <row r="518" spans="4:5" x14ac:dyDescent="0.2">
      <c r="D518" s="1">
        <v>45434</v>
      </c>
      <c r="E518" s="57">
        <v>349.07</v>
      </c>
    </row>
    <row r="519" spans="4:5" x14ac:dyDescent="0.2">
      <c r="D519" s="1">
        <v>45435</v>
      </c>
      <c r="E519" s="57">
        <v>860.32</v>
      </c>
    </row>
    <row r="520" spans="4:5" x14ac:dyDescent="0.2">
      <c r="D520" s="1">
        <v>45436</v>
      </c>
      <c r="E520" s="57">
        <v>632.07000000000005</v>
      </c>
    </row>
    <row r="521" spans="4:5" x14ac:dyDescent="0.2">
      <c r="D521" s="1">
        <v>45437</v>
      </c>
      <c r="E521" s="57">
        <v>201.93</v>
      </c>
    </row>
    <row r="522" spans="4:5" x14ac:dyDescent="0.2">
      <c r="D522" s="1">
        <v>45438</v>
      </c>
      <c r="E522" s="57">
        <v>115.08</v>
      </c>
    </row>
    <row r="523" spans="4:5" x14ac:dyDescent="0.2">
      <c r="D523" s="1">
        <v>45439</v>
      </c>
      <c r="E523" s="57">
        <v>440.82</v>
      </c>
    </row>
    <row r="524" spans="4:5" x14ac:dyDescent="0.2">
      <c r="D524" s="1">
        <v>45440</v>
      </c>
      <c r="E524" s="57">
        <v>982.81</v>
      </c>
    </row>
    <row r="525" spans="4:5" x14ac:dyDescent="0.2">
      <c r="D525" s="1">
        <v>45441</v>
      </c>
      <c r="E525" s="57">
        <v>420.15</v>
      </c>
    </row>
    <row r="526" spans="4:5" x14ac:dyDescent="0.2">
      <c r="D526" s="1">
        <v>45442</v>
      </c>
      <c r="E526" s="57">
        <v>318.44</v>
      </c>
    </row>
    <row r="527" spans="4:5" x14ac:dyDescent="0.2">
      <c r="D527" s="1">
        <v>45443</v>
      </c>
      <c r="E527" s="57">
        <v>418.06</v>
      </c>
    </row>
    <row r="528" spans="4:5" x14ac:dyDescent="0.2">
      <c r="D528" s="1">
        <v>45444</v>
      </c>
      <c r="E528" s="57">
        <v>628.84</v>
      </c>
    </row>
    <row r="529" spans="4:5" x14ac:dyDescent="0.2">
      <c r="D529" s="1">
        <v>45445</v>
      </c>
      <c r="E529" s="57">
        <v>880.85</v>
      </c>
    </row>
    <row r="530" spans="4:5" x14ac:dyDescent="0.2">
      <c r="D530" s="1">
        <v>45446</v>
      </c>
      <c r="E530" s="57">
        <v>702.46</v>
      </c>
    </row>
    <row r="531" spans="4:5" x14ac:dyDescent="0.2">
      <c r="D531" s="1">
        <v>45447</v>
      </c>
      <c r="E531" s="57">
        <v>692.77</v>
      </c>
    </row>
    <row r="532" spans="4:5" x14ac:dyDescent="0.2">
      <c r="D532" s="1">
        <v>45448</v>
      </c>
      <c r="E532" s="57">
        <v>287.89</v>
      </c>
    </row>
    <row r="533" spans="4:5" x14ac:dyDescent="0.2">
      <c r="D533" s="1">
        <v>45449</v>
      </c>
      <c r="E533" s="57">
        <v>799.74</v>
      </c>
    </row>
    <row r="534" spans="4:5" x14ac:dyDescent="0.2">
      <c r="D534" s="1">
        <v>45450</v>
      </c>
      <c r="E534" s="57">
        <v>946.91</v>
      </c>
    </row>
    <row r="535" spans="4:5" x14ac:dyDescent="0.2">
      <c r="D535" s="1">
        <v>45451</v>
      </c>
      <c r="E535" s="57">
        <v>496.75</v>
      </c>
    </row>
    <row r="536" spans="4:5" x14ac:dyDescent="0.2">
      <c r="D536" s="1">
        <v>45452</v>
      </c>
      <c r="E536" s="57">
        <v>969.72</v>
      </c>
    </row>
    <row r="537" spans="4:5" x14ac:dyDescent="0.2">
      <c r="D537" s="1">
        <v>45453</v>
      </c>
      <c r="E537" s="57">
        <v>275.19</v>
      </c>
    </row>
    <row r="538" spans="4:5" x14ac:dyDescent="0.2">
      <c r="D538" s="1">
        <v>45454</v>
      </c>
      <c r="E538" s="57">
        <v>753.45</v>
      </c>
    </row>
    <row r="539" spans="4:5" x14ac:dyDescent="0.2">
      <c r="D539" s="1">
        <v>45455</v>
      </c>
      <c r="E539" s="57">
        <v>303.92</v>
      </c>
    </row>
    <row r="540" spans="4:5" x14ac:dyDescent="0.2">
      <c r="D540" s="1">
        <v>45456</v>
      </c>
      <c r="E540" s="57">
        <v>348.83</v>
      </c>
    </row>
    <row r="541" spans="4:5" x14ac:dyDescent="0.2">
      <c r="D541" s="1">
        <v>45457</v>
      </c>
      <c r="E541" s="57">
        <v>219.45</v>
      </c>
    </row>
    <row r="542" spans="4:5" x14ac:dyDescent="0.2">
      <c r="D542" s="1">
        <v>45458</v>
      </c>
      <c r="E542" s="57">
        <v>662.05</v>
      </c>
    </row>
    <row r="543" spans="4:5" x14ac:dyDescent="0.2">
      <c r="D543" s="1">
        <v>45459</v>
      </c>
      <c r="E543" s="57">
        <v>599.39</v>
      </c>
    </row>
    <row r="544" spans="4:5" x14ac:dyDescent="0.2">
      <c r="D544" s="1">
        <v>45460</v>
      </c>
      <c r="E544" s="57">
        <v>897.76</v>
      </c>
    </row>
    <row r="545" spans="4:5" x14ac:dyDescent="0.2">
      <c r="D545" s="1">
        <v>45461</v>
      </c>
      <c r="E545" s="57">
        <v>216.27</v>
      </c>
    </row>
    <row r="546" spans="4:5" x14ac:dyDescent="0.2">
      <c r="D546" s="1">
        <v>45462</v>
      </c>
      <c r="E546" s="57">
        <v>941.94</v>
      </c>
    </row>
    <row r="547" spans="4:5" x14ac:dyDescent="0.2">
      <c r="D547" s="1">
        <v>45463</v>
      </c>
      <c r="E547" s="57">
        <v>314.56</v>
      </c>
    </row>
    <row r="548" spans="4:5" x14ac:dyDescent="0.2">
      <c r="D548" s="1">
        <v>45464</v>
      </c>
      <c r="E548" s="57">
        <v>551.71</v>
      </c>
    </row>
    <row r="549" spans="4:5" x14ac:dyDescent="0.2">
      <c r="D549" s="1">
        <v>45465</v>
      </c>
      <c r="E549" s="57">
        <v>929.36</v>
      </c>
    </row>
    <row r="550" spans="4:5" x14ac:dyDescent="0.2">
      <c r="D550" s="1">
        <v>45466</v>
      </c>
      <c r="E550" s="57">
        <v>936.24</v>
      </c>
    </row>
    <row r="551" spans="4:5" x14ac:dyDescent="0.2">
      <c r="D551" s="1">
        <v>45467</v>
      </c>
      <c r="E551" s="57">
        <v>538.27</v>
      </c>
    </row>
    <row r="552" spans="4:5" x14ac:dyDescent="0.2">
      <c r="D552" s="1">
        <v>45468</v>
      </c>
      <c r="E552" s="57">
        <v>752.73</v>
      </c>
    </row>
    <row r="553" spans="4:5" x14ac:dyDescent="0.2">
      <c r="D553" s="1">
        <v>45469</v>
      </c>
      <c r="E553" s="57">
        <v>914.28</v>
      </c>
    </row>
    <row r="554" spans="4:5" x14ac:dyDescent="0.2">
      <c r="D554" s="1">
        <v>45470</v>
      </c>
      <c r="E554" s="57">
        <v>653.72</v>
      </c>
    </row>
    <row r="555" spans="4:5" x14ac:dyDescent="0.2">
      <c r="D555" s="1">
        <v>45471</v>
      </c>
      <c r="E555" s="57">
        <v>708.33</v>
      </c>
    </row>
    <row r="556" spans="4:5" x14ac:dyDescent="0.2">
      <c r="D556" s="1">
        <v>45472</v>
      </c>
      <c r="E556" s="57">
        <v>477.05</v>
      </c>
    </row>
    <row r="557" spans="4:5" x14ac:dyDescent="0.2">
      <c r="D557" s="1">
        <v>45473</v>
      </c>
      <c r="E557" s="57">
        <v>772.14</v>
      </c>
    </row>
    <row r="558" spans="4:5" x14ac:dyDescent="0.2">
      <c r="D558" s="1">
        <v>45474</v>
      </c>
      <c r="E558" s="57">
        <v>808.48</v>
      </c>
    </row>
    <row r="559" spans="4:5" x14ac:dyDescent="0.2">
      <c r="D559" s="1">
        <v>45475</v>
      </c>
      <c r="E559" s="57">
        <v>577.64</v>
      </c>
    </row>
    <row r="560" spans="4:5" x14ac:dyDescent="0.2">
      <c r="D560" s="1">
        <v>45476</v>
      </c>
      <c r="E560" s="57">
        <v>959.27</v>
      </c>
    </row>
    <row r="561" spans="4:5" x14ac:dyDescent="0.2">
      <c r="D561" s="1">
        <v>45477</v>
      </c>
      <c r="E561" s="57">
        <v>819.44</v>
      </c>
    </row>
    <row r="562" spans="4:5" x14ac:dyDescent="0.2">
      <c r="D562" s="1">
        <v>45478</v>
      </c>
      <c r="E562" s="57">
        <v>688.32</v>
      </c>
    </row>
    <row r="563" spans="4:5" x14ac:dyDescent="0.2">
      <c r="D563" s="1">
        <v>45479</v>
      </c>
      <c r="E563" s="57">
        <v>869.18</v>
      </c>
    </row>
    <row r="564" spans="4:5" x14ac:dyDescent="0.2">
      <c r="D564" s="1">
        <v>45480</v>
      </c>
      <c r="E564" s="57">
        <v>108.59</v>
      </c>
    </row>
    <row r="565" spans="4:5" x14ac:dyDescent="0.2">
      <c r="D565" s="1">
        <v>45481</v>
      </c>
      <c r="E565" s="57">
        <v>846.23</v>
      </c>
    </row>
    <row r="566" spans="4:5" x14ac:dyDescent="0.2">
      <c r="D566" s="1">
        <v>45482</v>
      </c>
      <c r="E566" s="57">
        <v>237.16</v>
      </c>
    </row>
    <row r="567" spans="4:5" x14ac:dyDescent="0.2">
      <c r="D567" s="1">
        <v>45483</v>
      </c>
      <c r="E567" s="57">
        <v>720.34</v>
      </c>
    </row>
    <row r="568" spans="4:5" x14ac:dyDescent="0.2">
      <c r="D568" s="1">
        <v>45484</v>
      </c>
      <c r="E568" s="57">
        <v>915.4</v>
      </c>
    </row>
    <row r="569" spans="4:5" x14ac:dyDescent="0.2">
      <c r="D569" s="1">
        <v>45485</v>
      </c>
      <c r="E569" s="57">
        <v>668.29</v>
      </c>
    </row>
    <row r="570" spans="4:5" x14ac:dyDescent="0.2">
      <c r="D570" s="1">
        <v>45486</v>
      </c>
      <c r="E570" s="57">
        <v>367.74</v>
      </c>
    </row>
    <row r="571" spans="4:5" x14ac:dyDescent="0.2">
      <c r="D571" s="1">
        <v>45487</v>
      </c>
      <c r="E571" s="57">
        <v>399.98</v>
      </c>
    </row>
    <row r="572" spans="4:5" x14ac:dyDescent="0.2">
      <c r="D572" s="1">
        <v>45488</v>
      </c>
      <c r="E572" s="57">
        <v>485.95</v>
      </c>
    </row>
    <row r="573" spans="4:5" x14ac:dyDescent="0.2">
      <c r="D573" s="1">
        <v>45489</v>
      </c>
      <c r="E573" s="57">
        <v>721.02</v>
      </c>
    </row>
    <row r="574" spans="4:5" x14ac:dyDescent="0.2">
      <c r="D574" s="1">
        <v>45490</v>
      </c>
      <c r="E574" s="57">
        <v>396.72</v>
      </c>
    </row>
    <row r="575" spans="4:5" x14ac:dyDescent="0.2">
      <c r="D575" s="1">
        <v>45491</v>
      </c>
      <c r="E575" s="57">
        <v>970.92</v>
      </c>
    </row>
    <row r="576" spans="4:5" x14ac:dyDescent="0.2">
      <c r="D576" s="1">
        <v>45492</v>
      </c>
      <c r="E576" s="57">
        <v>496.49</v>
      </c>
    </row>
    <row r="577" spans="4:5" x14ac:dyDescent="0.2">
      <c r="D577" s="1">
        <v>45493</v>
      </c>
      <c r="E577" s="57">
        <v>714.32</v>
      </c>
    </row>
    <row r="578" spans="4:5" x14ac:dyDescent="0.2">
      <c r="D578" s="1">
        <v>45494</v>
      </c>
      <c r="E578" s="57">
        <v>302.58</v>
      </c>
    </row>
    <row r="579" spans="4:5" x14ac:dyDescent="0.2">
      <c r="D579" s="1">
        <v>45495</v>
      </c>
      <c r="E579" s="57">
        <v>292.23</v>
      </c>
    </row>
    <row r="580" spans="4:5" x14ac:dyDescent="0.2">
      <c r="D580" s="1">
        <v>45496</v>
      </c>
      <c r="E580" s="57">
        <v>403.97</v>
      </c>
    </row>
    <row r="581" spans="4:5" x14ac:dyDescent="0.2">
      <c r="D581" s="1">
        <v>45497</v>
      </c>
      <c r="E581" s="57">
        <v>693.11</v>
      </c>
    </row>
    <row r="582" spans="4:5" x14ac:dyDescent="0.2">
      <c r="D582" s="1">
        <v>45498</v>
      </c>
      <c r="E582" s="57">
        <v>551.39</v>
      </c>
    </row>
    <row r="583" spans="4:5" x14ac:dyDescent="0.2">
      <c r="D583" s="1">
        <v>45499</v>
      </c>
      <c r="E583" s="57">
        <v>710.45</v>
      </c>
    </row>
    <row r="584" spans="4:5" x14ac:dyDescent="0.2">
      <c r="D584" s="1">
        <v>45500</v>
      </c>
      <c r="E584" s="57">
        <v>837.44</v>
      </c>
    </row>
    <row r="585" spans="4:5" x14ac:dyDescent="0.2">
      <c r="D585" s="1">
        <v>45501</v>
      </c>
      <c r="E585" s="57">
        <v>211.99</v>
      </c>
    </row>
    <row r="586" spans="4:5" x14ac:dyDescent="0.2">
      <c r="D586" s="1">
        <v>45502</v>
      </c>
      <c r="E586" s="57">
        <v>946.25</v>
      </c>
    </row>
    <row r="587" spans="4:5" x14ac:dyDescent="0.2">
      <c r="D587" s="1">
        <v>45503</v>
      </c>
      <c r="E587" s="57">
        <v>425.47</v>
      </c>
    </row>
    <row r="588" spans="4:5" x14ac:dyDescent="0.2">
      <c r="D588" s="1">
        <v>45504</v>
      </c>
      <c r="E588" s="57">
        <v>709.1</v>
      </c>
    </row>
    <row r="589" spans="4:5" x14ac:dyDescent="0.2">
      <c r="D589" s="1">
        <v>45505</v>
      </c>
      <c r="E589" s="57">
        <v>497.21</v>
      </c>
    </row>
    <row r="590" spans="4:5" x14ac:dyDescent="0.2">
      <c r="D590" s="1">
        <v>45506</v>
      </c>
      <c r="E590" s="57">
        <v>259.99</v>
      </c>
    </row>
    <row r="591" spans="4:5" x14ac:dyDescent="0.2">
      <c r="D591" s="1">
        <v>45507</v>
      </c>
      <c r="E591" s="57">
        <v>641.79</v>
      </c>
    </row>
    <row r="592" spans="4:5" x14ac:dyDescent="0.2">
      <c r="D592" s="1">
        <v>45508</v>
      </c>
      <c r="E592" s="57">
        <v>728.52</v>
      </c>
    </row>
    <row r="593" spans="4:5" x14ac:dyDescent="0.2">
      <c r="D593" s="1">
        <v>45509</v>
      </c>
      <c r="E593" s="57">
        <v>250.84</v>
      </c>
    </row>
    <row r="594" spans="4:5" x14ac:dyDescent="0.2">
      <c r="D594" s="1">
        <v>45510</v>
      </c>
      <c r="E594" s="57">
        <v>437.37</v>
      </c>
    </row>
    <row r="595" spans="4:5" x14ac:dyDescent="0.2">
      <c r="D595" s="1">
        <v>45511</v>
      </c>
      <c r="E595" s="57">
        <v>382.07</v>
      </c>
    </row>
    <row r="596" spans="4:5" x14ac:dyDescent="0.2">
      <c r="D596" s="1">
        <v>45512</v>
      </c>
      <c r="E596" s="57">
        <v>854.92</v>
      </c>
    </row>
    <row r="597" spans="4:5" x14ac:dyDescent="0.2">
      <c r="D597" s="1">
        <v>45513</v>
      </c>
      <c r="E597" s="57">
        <v>270.60000000000002</v>
      </c>
    </row>
    <row r="598" spans="4:5" x14ac:dyDescent="0.2">
      <c r="D598" s="1">
        <v>45514</v>
      </c>
      <c r="E598" s="57">
        <v>171.58</v>
      </c>
    </row>
    <row r="599" spans="4:5" x14ac:dyDescent="0.2">
      <c r="D599" s="1">
        <v>45515</v>
      </c>
      <c r="E599" s="57">
        <v>690.98</v>
      </c>
    </row>
    <row r="600" spans="4:5" x14ac:dyDescent="0.2">
      <c r="D600" s="1">
        <v>45516</v>
      </c>
      <c r="E600" s="57">
        <v>597.61</v>
      </c>
    </row>
    <row r="601" spans="4:5" x14ac:dyDescent="0.2">
      <c r="D601" s="1">
        <v>45517</v>
      </c>
      <c r="E601" s="57">
        <v>794.43</v>
      </c>
    </row>
    <row r="602" spans="4:5" x14ac:dyDescent="0.2">
      <c r="D602" s="1">
        <v>45518</v>
      </c>
      <c r="E602" s="57">
        <v>691.33</v>
      </c>
    </row>
    <row r="603" spans="4:5" x14ac:dyDescent="0.2">
      <c r="D603" s="1">
        <v>45519</v>
      </c>
      <c r="E603" s="57">
        <v>143.21</v>
      </c>
    </row>
    <row r="604" spans="4:5" x14ac:dyDescent="0.2">
      <c r="D604" s="1">
        <v>45520</v>
      </c>
      <c r="E604" s="57">
        <v>615.95000000000005</v>
      </c>
    </row>
    <row r="605" spans="4:5" x14ac:dyDescent="0.2">
      <c r="D605" s="1">
        <v>45521</v>
      </c>
      <c r="E605" s="57">
        <v>891.68</v>
      </c>
    </row>
    <row r="606" spans="4:5" x14ac:dyDescent="0.2">
      <c r="D606" s="1">
        <v>45522</v>
      </c>
      <c r="E606" s="57">
        <v>936.29</v>
      </c>
    </row>
    <row r="607" spans="4:5" x14ac:dyDescent="0.2">
      <c r="D607" s="1">
        <v>45523</v>
      </c>
      <c r="E607" s="57">
        <v>829.19</v>
      </c>
    </row>
    <row r="608" spans="4:5" x14ac:dyDescent="0.2">
      <c r="D608" s="1">
        <v>45524</v>
      </c>
      <c r="E608" s="57">
        <v>236.09</v>
      </c>
    </row>
    <row r="609" spans="4:5" x14ac:dyDescent="0.2">
      <c r="D609" s="1">
        <v>45525</v>
      </c>
      <c r="E609" s="57">
        <v>937.09</v>
      </c>
    </row>
    <row r="610" spans="4:5" x14ac:dyDescent="0.2">
      <c r="D610" s="1">
        <v>45526</v>
      </c>
      <c r="E610" s="57">
        <v>982.55</v>
      </c>
    </row>
    <row r="611" spans="4:5" x14ac:dyDescent="0.2">
      <c r="D611" s="1">
        <v>45527</v>
      </c>
      <c r="E611" s="57">
        <v>828.56</v>
      </c>
    </row>
    <row r="612" spans="4:5" x14ac:dyDescent="0.2">
      <c r="D612" s="1">
        <v>45528</v>
      </c>
      <c r="E612" s="57">
        <v>556.74</v>
      </c>
    </row>
    <row r="613" spans="4:5" x14ac:dyDescent="0.2">
      <c r="D613" s="1">
        <v>45529</v>
      </c>
      <c r="E613" s="57">
        <v>212.04</v>
      </c>
    </row>
    <row r="614" spans="4:5" x14ac:dyDescent="0.2">
      <c r="D614" s="1">
        <v>45530</v>
      </c>
      <c r="E614" s="57">
        <v>534.08000000000004</v>
      </c>
    </row>
    <row r="615" spans="4:5" x14ac:dyDescent="0.2">
      <c r="D615" s="1">
        <v>45531</v>
      </c>
      <c r="E615" s="57">
        <v>333.69</v>
      </c>
    </row>
    <row r="616" spans="4:5" x14ac:dyDescent="0.2">
      <c r="D616" s="1">
        <v>45532</v>
      </c>
      <c r="E616" s="57">
        <v>534.36</v>
      </c>
    </row>
    <row r="617" spans="4:5" x14ac:dyDescent="0.2">
      <c r="D617" s="1">
        <v>45533</v>
      </c>
      <c r="E617" s="57">
        <v>282.95999999999998</v>
      </c>
    </row>
    <row r="618" spans="4:5" x14ac:dyDescent="0.2">
      <c r="D618" s="1">
        <v>45534</v>
      </c>
      <c r="E618" s="57">
        <v>287.58</v>
      </c>
    </row>
    <row r="619" spans="4:5" x14ac:dyDescent="0.2">
      <c r="D619" s="1">
        <v>45535</v>
      </c>
      <c r="E619" s="57">
        <v>863.59</v>
      </c>
    </row>
    <row r="620" spans="4:5" x14ac:dyDescent="0.2">
      <c r="D620" s="1">
        <v>45536</v>
      </c>
      <c r="E620" s="57">
        <v>261.39999999999998</v>
      </c>
    </row>
    <row r="621" spans="4:5" x14ac:dyDescent="0.2">
      <c r="D621" s="1">
        <v>45537</v>
      </c>
      <c r="E621" s="57">
        <v>611.58000000000004</v>
      </c>
    </row>
    <row r="622" spans="4:5" x14ac:dyDescent="0.2">
      <c r="D622" s="1">
        <v>45538</v>
      </c>
      <c r="E622" s="57">
        <v>948.83</v>
      </c>
    </row>
    <row r="623" spans="4:5" x14ac:dyDescent="0.2">
      <c r="D623" s="1">
        <v>45539</v>
      </c>
      <c r="E623" s="57">
        <v>185.51</v>
      </c>
    </row>
    <row r="624" spans="4:5" x14ac:dyDescent="0.2">
      <c r="D624" s="1">
        <v>45540</v>
      </c>
      <c r="E624" s="57">
        <v>129.81</v>
      </c>
    </row>
    <row r="625" spans="4:5" x14ac:dyDescent="0.2">
      <c r="D625" s="1">
        <v>45541</v>
      </c>
      <c r="E625" s="57">
        <v>280.62</v>
      </c>
    </row>
    <row r="626" spans="4:5" x14ac:dyDescent="0.2">
      <c r="D626" s="1">
        <v>45542</v>
      </c>
      <c r="E626" s="57">
        <v>812.08</v>
      </c>
    </row>
    <row r="627" spans="4:5" x14ac:dyDescent="0.2">
      <c r="D627" s="1">
        <v>45543</v>
      </c>
      <c r="E627" s="57">
        <v>485.1</v>
      </c>
    </row>
    <row r="628" spans="4:5" x14ac:dyDescent="0.2">
      <c r="D628" s="1">
        <v>45544</v>
      </c>
      <c r="E628" s="57">
        <v>971.45</v>
      </c>
    </row>
    <row r="629" spans="4:5" x14ac:dyDescent="0.2">
      <c r="D629" s="1">
        <v>45545</v>
      </c>
      <c r="E629" s="57">
        <v>402.19</v>
      </c>
    </row>
    <row r="630" spans="4:5" x14ac:dyDescent="0.2">
      <c r="D630" s="1">
        <v>45546</v>
      </c>
      <c r="E630" s="57">
        <v>717.54</v>
      </c>
    </row>
    <row r="631" spans="4:5" x14ac:dyDescent="0.2">
      <c r="D631" s="1">
        <v>45547</v>
      </c>
      <c r="E631" s="57">
        <v>857.75</v>
      </c>
    </row>
    <row r="632" spans="4:5" x14ac:dyDescent="0.2">
      <c r="D632" s="1">
        <v>45548</v>
      </c>
      <c r="E632" s="57">
        <v>457.81</v>
      </c>
    </row>
    <row r="633" spans="4:5" x14ac:dyDescent="0.2">
      <c r="D633" s="1">
        <v>45549</v>
      </c>
      <c r="E633" s="57">
        <v>840.67</v>
      </c>
    </row>
    <row r="634" spans="4:5" x14ac:dyDescent="0.2">
      <c r="D634" s="1">
        <v>45550</v>
      </c>
      <c r="E634" s="57">
        <v>969.84</v>
      </c>
    </row>
    <row r="635" spans="4:5" x14ac:dyDescent="0.2">
      <c r="D635" s="1">
        <v>45551</v>
      </c>
      <c r="E635" s="57">
        <v>873.6</v>
      </c>
    </row>
    <row r="636" spans="4:5" x14ac:dyDescent="0.2">
      <c r="D636" s="1">
        <v>45552</v>
      </c>
      <c r="E636" s="57">
        <v>942.14</v>
      </c>
    </row>
    <row r="637" spans="4:5" x14ac:dyDescent="0.2">
      <c r="D637" s="1">
        <v>45553</v>
      </c>
      <c r="E637" s="57">
        <v>347.14</v>
      </c>
    </row>
    <row r="638" spans="4:5" x14ac:dyDescent="0.2">
      <c r="D638" s="1">
        <v>45554</v>
      </c>
      <c r="E638" s="57">
        <v>670.34</v>
      </c>
    </row>
    <row r="639" spans="4:5" x14ac:dyDescent="0.2">
      <c r="D639" s="1">
        <v>45555</v>
      </c>
      <c r="E639" s="57">
        <v>996.56</v>
      </c>
    </row>
    <row r="640" spans="4:5" x14ac:dyDescent="0.2">
      <c r="D640" s="1">
        <v>45556</v>
      </c>
      <c r="E640" s="57">
        <v>687.91</v>
      </c>
    </row>
    <row r="641" spans="4:5" x14ac:dyDescent="0.2">
      <c r="D641" s="1">
        <v>45557</v>
      </c>
      <c r="E641" s="57">
        <v>521.09</v>
      </c>
    </row>
    <row r="642" spans="4:5" x14ac:dyDescent="0.2">
      <c r="D642" s="1">
        <v>45558</v>
      </c>
      <c r="E642" s="57">
        <v>834.97</v>
      </c>
    </row>
    <row r="643" spans="4:5" x14ac:dyDescent="0.2">
      <c r="D643" s="1">
        <v>45559</v>
      </c>
      <c r="E643" s="57">
        <v>289.69</v>
      </c>
    </row>
    <row r="644" spans="4:5" x14ac:dyDescent="0.2">
      <c r="D644" s="1">
        <v>45560</v>
      </c>
      <c r="E644" s="57">
        <v>677.99</v>
      </c>
    </row>
    <row r="645" spans="4:5" x14ac:dyDescent="0.2">
      <c r="D645" s="1">
        <v>45561</v>
      </c>
      <c r="E645" s="57">
        <v>828.88</v>
      </c>
    </row>
    <row r="646" spans="4:5" x14ac:dyDescent="0.2">
      <c r="D646" s="1">
        <v>45562</v>
      </c>
      <c r="E646" s="57">
        <v>242.75</v>
      </c>
    </row>
    <row r="647" spans="4:5" x14ac:dyDescent="0.2">
      <c r="D647" s="1">
        <v>45563</v>
      </c>
      <c r="E647" s="57">
        <v>106.98</v>
      </c>
    </row>
    <row r="648" spans="4:5" x14ac:dyDescent="0.2">
      <c r="D648" s="1">
        <v>45564</v>
      </c>
      <c r="E648" s="57">
        <v>805.76</v>
      </c>
    </row>
    <row r="649" spans="4:5" x14ac:dyDescent="0.2">
      <c r="D649" s="1">
        <v>45565</v>
      </c>
      <c r="E649" s="57">
        <v>311.08</v>
      </c>
    </row>
    <row r="650" spans="4:5" x14ac:dyDescent="0.2">
      <c r="D650" s="1">
        <v>45566</v>
      </c>
      <c r="E650" s="57">
        <v>282.42</v>
      </c>
    </row>
    <row r="651" spans="4:5" x14ac:dyDescent="0.2">
      <c r="D651" s="1">
        <v>45567</v>
      </c>
      <c r="E651" s="57">
        <v>181.42</v>
      </c>
    </row>
    <row r="652" spans="4:5" x14ac:dyDescent="0.2">
      <c r="D652" s="1">
        <v>45568</v>
      </c>
      <c r="E652" s="57">
        <v>913.41</v>
      </c>
    </row>
    <row r="653" spans="4:5" x14ac:dyDescent="0.2">
      <c r="D653" s="1">
        <v>45569</v>
      </c>
      <c r="E653" s="57">
        <v>973.54</v>
      </c>
    </row>
    <row r="654" spans="4:5" x14ac:dyDescent="0.2">
      <c r="D654" s="1">
        <v>45570</v>
      </c>
      <c r="E654" s="57">
        <v>439.75</v>
      </c>
    </row>
    <row r="655" spans="4:5" x14ac:dyDescent="0.2">
      <c r="D655" s="1">
        <v>45571</v>
      </c>
      <c r="E655" s="57">
        <v>512.57000000000005</v>
      </c>
    </row>
    <row r="656" spans="4:5" x14ac:dyDescent="0.2">
      <c r="D656" s="1">
        <v>45572</v>
      </c>
      <c r="E656" s="57">
        <v>222.12</v>
      </c>
    </row>
    <row r="657" spans="4:5" x14ac:dyDescent="0.2">
      <c r="D657" s="1">
        <v>45573</v>
      </c>
      <c r="E657" s="57">
        <v>766.18</v>
      </c>
    </row>
    <row r="658" spans="4:5" x14ac:dyDescent="0.2">
      <c r="D658" s="1">
        <v>45574</v>
      </c>
      <c r="E658" s="57">
        <v>381.65</v>
      </c>
    </row>
    <row r="659" spans="4:5" x14ac:dyDescent="0.2">
      <c r="D659" s="1">
        <v>45575</v>
      </c>
      <c r="E659" s="57">
        <v>931.67</v>
      </c>
    </row>
    <row r="660" spans="4:5" x14ac:dyDescent="0.2">
      <c r="D660" s="1">
        <v>45576</v>
      </c>
      <c r="E660" s="57">
        <v>239.17</v>
      </c>
    </row>
    <row r="661" spans="4:5" x14ac:dyDescent="0.2">
      <c r="D661" s="1">
        <v>45577</v>
      </c>
      <c r="E661" s="57">
        <v>711.83</v>
      </c>
    </row>
    <row r="662" spans="4:5" x14ac:dyDescent="0.2">
      <c r="D662" s="1">
        <v>45578</v>
      </c>
      <c r="E662" s="57">
        <v>921.06</v>
      </c>
    </row>
    <row r="663" spans="4:5" x14ac:dyDescent="0.2">
      <c r="D663" s="1">
        <v>45579</v>
      </c>
      <c r="E663" s="57">
        <v>673.55</v>
      </c>
    </row>
    <row r="664" spans="4:5" x14ac:dyDescent="0.2">
      <c r="D664" s="1">
        <v>45580</v>
      </c>
      <c r="E664" s="57">
        <v>759.4</v>
      </c>
    </row>
    <row r="665" spans="4:5" x14ac:dyDescent="0.2">
      <c r="D665" s="1">
        <v>45581</v>
      </c>
      <c r="E665" s="57">
        <v>950.74</v>
      </c>
    </row>
    <row r="666" spans="4:5" x14ac:dyDescent="0.2">
      <c r="D666" s="1">
        <v>45582</v>
      </c>
      <c r="E666" s="57">
        <v>508.03</v>
      </c>
    </row>
    <row r="667" spans="4:5" x14ac:dyDescent="0.2">
      <c r="D667" s="1">
        <v>45583</v>
      </c>
      <c r="E667" s="57">
        <v>583.78</v>
      </c>
    </row>
    <row r="668" spans="4:5" x14ac:dyDescent="0.2">
      <c r="D668" s="1">
        <v>45584</v>
      </c>
      <c r="E668" s="57">
        <v>712.66</v>
      </c>
    </row>
    <row r="669" spans="4:5" x14ac:dyDescent="0.2">
      <c r="D669" s="1">
        <v>45585</v>
      </c>
      <c r="E669" s="57">
        <v>820.4</v>
      </c>
    </row>
    <row r="670" spans="4:5" x14ac:dyDescent="0.2">
      <c r="D670" s="1">
        <v>45586</v>
      </c>
      <c r="E670" s="57">
        <v>997.4</v>
      </c>
    </row>
    <row r="671" spans="4:5" x14ac:dyDescent="0.2">
      <c r="D671" s="1">
        <v>45587</v>
      </c>
      <c r="E671" s="57">
        <v>162.86000000000001</v>
      </c>
    </row>
    <row r="672" spans="4:5" x14ac:dyDescent="0.2">
      <c r="D672" s="1">
        <v>45588</v>
      </c>
      <c r="E672" s="57">
        <v>853.25</v>
      </c>
    </row>
    <row r="673" spans="4:5" x14ac:dyDescent="0.2">
      <c r="D673" s="1">
        <v>45589</v>
      </c>
      <c r="E673" s="57">
        <v>809.43</v>
      </c>
    </row>
    <row r="674" spans="4:5" x14ac:dyDescent="0.2">
      <c r="D674" s="1">
        <v>45590</v>
      </c>
      <c r="E674" s="57">
        <v>182.64</v>
      </c>
    </row>
    <row r="675" spans="4:5" x14ac:dyDescent="0.2">
      <c r="D675" s="1">
        <v>45591</v>
      </c>
      <c r="E675" s="57">
        <v>791.34</v>
      </c>
    </row>
    <row r="676" spans="4:5" x14ac:dyDescent="0.2">
      <c r="D676" s="1">
        <v>45592</v>
      </c>
      <c r="E676" s="57">
        <v>718.39</v>
      </c>
    </row>
    <row r="677" spans="4:5" x14ac:dyDescent="0.2">
      <c r="D677" s="1">
        <v>45593</v>
      </c>
      <c r="E677" s="57">
        <v>684.25</v>
      </c>
    </row>
    <row r="678" spans="4:5" x14ac:dyDescent="0.2">
      <c r="D678" s="1">
        <v>45594</v>
      </c>
      <c r="E678" s="57">
        <v>755.28</v>
      </c>
    </row>
    <row r="679" spans="4:5" x14ac:dyDescent="0.2">
      <c r="D679" s="1">
        <v>45595</v>
      </c>
      <c r="E679" s="57">
        <v>218.23</v>
      </c>
    </row>
    <row r="680" spans="4:5" x14ac:dyDescent="0.2">
      <c r="D680" s="1">
        <v>45596</v>
      </c>
      <c r="E680" s="57">
        <v>650.23</v>
      </c>
    </row>
    <row r="681" spans="4:5" x14ac:dyDescent="0.2">
      <c r="D681" s="1">
        <v>45597</v>
      </c>
      <c r="E681" s="57">
        <v>645.16999999999996</v>
      </c>
    </row>
    <row r="682" spans="4:5" x14ac:dyDescent="0.2">
      <c r="D682" s="1">
        <v>45598</v>
      </c>
      <c r="E682" s="57">
        <v>943.91</v>
      </c>
    </row>
    <row r="683" spans="4:5" x14ac:dyDescent="0.2">
      <c r="D683" s="1">
        <v>45599</v>
      </c>
      <c r="E683" s="57">
        <v>506.29</v>
      </c>
    </row>
    <row r="684" spans="4:5" x14ac:dyDescent="0.2">
      <c r="D684" s="1">
        <v>45600</v>
      </c>
      <c r="E684" s="57">
        <v>434.77</v>
      </c>
    </row>
    <row r="685" spans="4:5" x14ac:dyDescent="0.2">
      <c r="D685" s="1">
        <v>45601</v>
      </c>
      <c r="E685" s="57">
        <v>350.19</v>
      </c>
    </row>
    <row r="686" spans="4:5" x14ac:dyDescent="0.2">
      <c r="D686" s="1">
        <v>45602</v>
      </c>
      <c r="E686" s="57">
        <v>829.23</v>
      </c>
    </row>
    <row r="687" spans="4:5" x14ac:dyDescent="0.2">
      <c r="D687" s="1">
        <v>45603</v>
      </c>
      <c r="E687" s="57">
        <v>268.91000000000003</v>
      </c>
    </row>
    <row r="688" spans="4:5" x14ac:dyDescent="0.2">
      <c r="D688" s="1">
        <v>45604</v>
      </c>
      <c r="E688" s="57">
        <v>380.03</v>
      </c>
    </row>
    <row r="689" spans="4:5" x14ac:dyDescent="0.2">
      <c r="D689" s="1">
        <v>45605</v>
      </c>
      <c r="E689" s="57">
        <v>144.87</v>
      </c>
    </row>
    <row r="690" spans="4:5" x14ac:dyDescent="0.2">
      <c r="D690" s="1">
        <v>45606</v>
      </c>
      <c r="E690" s="57">
        <v>330.8</v>
      </c>
    </row>
    <row r="691" spans="4:5" x14ac:dyDescent="0.2">
      <c r="D691" s="1">
        <v>45607</v>
      </c>
      <c r="E691" s="57">
        <v>765.14</v>
      </c>
    </row>
    <row r="692" spans="4:5" x14ac:dyDescent="0.2">
      <c r="D692" s="1">
        <v>45608</v>
      </c>
      <c r="E692" s="57">
        <v>664.13</v>
      </c>
    </row>
    <row r="693" spans="4:5" x14ac:dyDescent="0.2">
      <c r="D693" s="1">
        <v>45609</v>
      </c>
      <c r="E693" s="57">
        <v>267.29000000000002</v>
      </c>
    </row>
    <row r="694" spans="4:5" x14ac:dyDescent="0.2">
      <c r="D694" s="1">
        <v>45610</v>
      </c>
      <c r="E694" s="57">
        <v>162.19999999999999</v>
      </c>
    </row>
    <row r="695" spans="4:5" x14ac:dyDescent="0.2">
      <c r="D695" s="1">
        <v>45611</v>
      </c>
      <c r="E695" s="57">
        <v>931.99</v>
      </c>
    </row>
    <row r="696" spans="4:5" x14ac:dyDescent="0.2">
      <c r="D696" s="1">
        <v>45612</v>
      </c>
      <c r="E696" s="57">
        <v>921.83</v>
      </c>
    </row>
    <row r="697" spans="4:5" x14ac:dyDescent="0.2">
      <c r="D697" s="1">
        <v>45613</v>
      </c>
      <c r="E697" s="57">
        <v>222.28</v>
      </c>
    </row>
    <row r="698" spans="4:5" x14ac:dyDescent="0.2">
      <c r="D698" s="1">
        <v>45614</v>
      </c>
      <c r="E698" s="57">
        <v>807.5</v>
      </c>
    </row>
    <row r="699" spans="4:5" x14ac:dyDescent="0.2">
      <c r="D699" s="1">
        <v>45615</v>
      </c>
      <c r="E699" s="57">
        <v>426.16</v>
      </c>
    </row>
    <row r="700" spans="4:5" x14ac:dyDescent="0.2">
      <c r="D700" s="1">
        <v>45616</v>
      </c>
      <c r="E700" s="57">
        <v>223.53</v>
      </c>
    </row>
    <row r="701" spans="4:5" x14ac:dyDescent="0.2">
      <c r="D701" s="1">
        <v>45617</v>
      </c>
      <c r="E701" s="57">
        <v>659.16</v>
      </c>
    </row>
    <row r="702" spans="4:5" x14ac:dyDescent="0.2">
      <c r="D702" s="1">
        <v>45618</v>
      </c>
      <c r="E702" s="57">
        <v>616.65</v>
      </c>
    </row>
    <row r="703" spans="4:5" x14ac:dyDescent="0.2">
      <c r="D703" s="1">
        <v>45619</v>
      </c>
      <c r="E703" s="57">
        <v>925.69</v>
      </c>
    </row>
    <row r="704" spans="4:5" x14ac:dyDescent="0.2">
      <c r="D704" s="1">
        <v>45620</v>
      </c>
      <c r="E704" s="57">
        <v>108.22</v>
      </c>
    </row>
    <row r="705" spans="4:5" x14ac:dyDescent="0.2">
      <c r="D705" s="1">
        <v>45621</v>
      </c>
      <c r="E705" s="57">
        <v>350.07</v>
      </c>
    </row>
    <row r="706" spans="4:5" x14ac:dyDescent="0.2">
      <c r="D706" s="1">
        <v>45622</v>
      </c>
      <c r="E706" s="57">
        <v>487.46</v>
      </c>
    </row>
    <row r="707" spans="4:5" x14ac:dyDescent="0.2">
      <c r="D707" s="1">
        <v>45623</v>
      </c>
      <c r="E707" s="57">
        <v>678.92</v>
      </c>
    </row>
    <row r="708" spans="4:5" x14ac:dyDescent="0.2">
      <c r="D708" s="1">
        <v>45624</v>
      </c>
      <c r="E708" s="57">
        <v>869.87</v>
      </c>
    </row>
    <row r="709" spans="4:5" x14ac:dyDescent="0.2">
      <c r="D709" s="1">
        <v>45625</v>
      </c>
      <c r="E709" s="57">
        <v>982.34</v>
      </c>
    </row>
    <row r="710" spans="4:5" x14ac:dyDescent="0.2">
      <c r="D710" s="1">
        <v>45626</v>
      </c>
      <c r="E710" s="57">
        <v>774.37</v>
      </c>
    </row>
    <row r="711" spans="4:5" x14ac:dyDescent="0.2">
      <c r="D711" s="1">
        <v>45627</v>
      </c>
      <c r="E711" s="57">
        <v>325.52999999999997</v>
      </c>
    </row>
    <row r="712" spans="4:5" x14ac:dyDescent="0.2">
      <c r="D712" s="1">
        <v>45628</v>
      </c>
      <c r="E712" s="57">
        <v>276.67</v>
      </c>
    </row>
    <row r="713" spans="4:5" x14ac:dyDescent="0.2">
      <c r="D713" s="1">
        <v>45629</v>
      </c>
      <c r="E713" s="57">
        <v>473.7</v>
      </c>
    </row>
    <row r="714" spans="4:5" x14ac:dyDescent="0.2">
      <c r="D714" s="1">
        <v>45630</v>
      </c>
      <c r="E714" s="57">
        <v>813.86</v>
      </c>
    </row>
    <row r="715" spans="4:5" x14ac:dyDescent="0.2">
      <c r="D715" s="1">
        <v>45631</v>
      </c>
      <c r="E715" s="57">
        <v>815.45</v>
      </c>
    </row>
    <row r="716" spans="4:5" x14ac:dyDescent="0.2">
      <c r="D716" s="1">
        <v>45632</v>
      </c>
      <c r="E716" s="57">
        <v>550.16999999999996</v>
      </c>
    </row>
    <row r="717" spans="4:5" x14ac:dyDescent="0.2">
      <c r="D717" s="1">
        <v>45633</v>
      </c>
      <c r="E717" s="57">
        <v>198.74</v>
      </c>
    </row>
    <row r="718" spans="4:5" x14ac:dyDescent="0.2">
      <c r="D718" s="1">
        <v>45634</v>
      </c>
      <c r="E718" s="57">
        <v>975.71</v>
      </c>
    </row>
    <row r="719" spans="4:5" x14ac:dyDescent="0.2">
      <c r="D719" s="1">
        <v>45635</v>
      </c>
      <c r="E719" s="57">
        <v>917.64</v>
      </c>
    </row>
    <row r="720" spans="4:5" x14ac:dyDescent="0.2">
      <c r="D720" s="1">
        <v>45636</v>
      </c>
      <c r="E720" s="57">
        <v>718.98</v>
      </c>
    </row>
    <row r="721" spans="4:5" x14ac:dyDescent="0.2">
      <c r="D721" s="1">
        <v>45637</v>
      </c>
      <c r="E721" s="57">
        <v>796.87</v>
      </c>
    </row>
    <row r="722" spans="4:5" x14ac:dyDescent="0.2">
      <c r="D722" s="1">
        <v>45638</v>
      </c>
      <c r="E722" s="57">
        <v>831.34</v>
      </c>
    </row>
    <row r="723" spans="4:5" x14ac:dyDescent="0.2">
      <c r="D723" s="1">
        <v>45639</v>
      </c>
      <c r="E723" s="57">
        <v>237.21</v>
      </c>
    </row>
    <row r="724" spans="4:5" x14ac:dyDescent="0.2">
      <c r="D724" s="1">
        <v>45640</v>
      </c>
      <c r="E724" s="57">
        <v>522.36</v>
      </c>
    </row>
    <row r="725" spans="4:5" x14ac:dyDescent="0.2">
      <c r="D725" s="1">
        <v>45641</v>
      </c>
      <c r="E725" s="57">
        <v>598.97</v>
      </c>
    </row>
    <row r="726" spans="4:5" x14ac:dyDescent="0.2">
      <c r="D726" s="1">
        <v>45642</v>
      </c>
      <c r="E726" s="57">
        <v>768.08</v>
      </c>
    </row>
    <row r="727" spans="4:5" x14ac:dyDescent="0.2">
      <c r="D727" s="1">
        <v>45643</v>
      </c>
      <c r="E727" s="57">
        <v>936.09</v>
      </c>
    </row>
    <row r="728" spans="4:5" x14ac:dyDescent="0.2">
      <c r="D728" s="1">
        <v>45644</v>
      </c>
      <c r="E728" s="57">
        <v>609.82000000000005</v>
      </c>
    </row>
    <row r="729" spans="4:5" x14ac:dyDescent="0.2">
      <c r="D729" s="1">
        <v>45645</v>
      </c>
      <c r="E729" s="57">
        <v>270.94</v>
      </c>
    </row>
    <row r="730" spans="4:5" x14ac:dyDescent="0.2">
      <c r="D730" s="1">
        <v>45646</v>
      </c>
      <c r="E730" s="57">
        <v>918.84</v>
      </c>
    </row>
    <row r="731" spans="4:5" x14ac:dyDescent="0.2">
      <c r="D731" s="1">
        <v>45647</v>
      </c>
      <c r="E731" s="57">
        <v>566.82000000000005</v>
      </c>
    </row>
    <row r="732" spans="4:5" x14ac:dyDescent="0.2">
      <c r="D732" s="1">
        <v>45648</v>
      </c>
      <c r="E732" s="57">
        <v>568.05999999999995</v>
      </c>
    </row>
    <row r="733" spans="4:5" x14ac:dyDescent="0.2">
      <c r="D733" s="1">
        <v>45649</v>
      </c>
      <c r="E733" s="57">
        <v>215.6</v>
      </c>
    </row>
    <row r="734" spans="4:5" x14ac:dyDescent="0.2">
      <c r="D734" s="1">
        <v>45650</v>
      </c>
      <c r="E734" s="57">
        <v>768.44</v>
      </c>
    </row>
    <row r="735" spans="4:5" x14ac:dyDescent="0.2">
      <c r="D735" s="1">
        <v>45651</v>
      </c>
      <c r="E735" s="57">
        <v>119.98</v>
      </c>
    </row>
    <row r="736" spans="4:5" x14ac:dyDescent="0.2">
      <c r="D736" s="1">
        <v>45652</v>
      </c>
      <c r="E736" s="57">
        <v>353.36</v>
      </c>
    </row>
    <row r="737" spans="4:5" x14ac:dyDescent="0.2">
      <c r="D737" s="1">
        <v>45653</v>
      </c>
      <c r="E737" s="57">
        <v>128.30000000000001</v>
      </c>
    </row>
    <row r="738" spans="4:5" x14ac:dyDescent="0.2">
      <c r="D738" s="1">
        <v>45654</v>
      </c>
      <c r="E738" s="57">
        <v>564.11</v>
      </c>
    </row>
    <row r="739" spans="4:5" x14ac:dyDescent="0.2">
      <c r="D739" s="1">
        <v>45655</v>
      </c>
      <c r="E739" s="57">
        <v>911.77</v>
      </c>
    </row>
    <row r="740" spans="4:5" x14ac:dyDescent="0.2">
      <c r="D740" s="1">
        <v>45656</v>
      </c>
      <c r="E740" s="57">
        <v>983.85</v>
      </c>
    </row>
    <row r="741" spans="4:5" x14ac:dyDescent="0.2">
      <c r="D741" s="1">
        <v>45657</v>
      </c>
      <c r="E741" s="57">
        <v>589.73</v>
      </c>
    </row>
    <row r="742" spans="4:5" x14ac:dyDescent="0.2">
      <c r="D742" s="1">
        <v>45658</v>
      </c>
      <c r="E742" s="57">
        <v>342.49</v>
      </c>
    </row>
    <row r="743" spans="4:5" x14ac:dyDescent="0.2">
      <c r="D743" s="1">
        <v>45659</v>
      </c>
      <c r="E743" s="57">
        <v>587.62</v>
      </c>
    </row>
    <row r="744" spans="4:5" x14ac:dyDescent="0.2">
      <c r="D744" s="1">
        <v>45660</v>
      </c>
      <c r="E744" s="57">
        <v>899.2</v>
      </c>
    </row>
    <row r="745" spans="4:5" x14ac:dyDescent="0.2">
      <c r="D745" s="1">
        <v>45661</v>
      </c>
      <c r="E745" s="57">
        <v>562.71</v>
      </c>
    </row>
    <row r="746" spans="4:5" x14ac:dyDescent="0.2">
      <c r="D746" s="1">
        <v>45662</v>
      </c>
      <c r="E746" s="57">
        <v>234.7</v>
      </c>
    </row>
    <row r="747" spans="4:5" x14ac:dyDescent="0.2">
      <c r="D747" s="1">
        <v>45663</v>
      </c>
      <c r="E747" s="57">
        <v>396.87</v>
      </c>
    </row>
    <row r="748" spans="4:5" x14ac:dyDescent="0.2">
      <c r="D748" s="1">
        <v>45664</v>
      </c>
      <c r="E748" s="57">
        <v>733.08</v>
      </c>
    </row>
    <row r="749" spans="4:5" x14ac:dyDescent="0.2">
      <c r="D749" s="1">
        <v>45665</v>
      </c>
      <c r="E749" s="57">
        <v>495.21</v>
      </c>
    </row>
    <row r="750" spans="4:5" x14ac:dyDescent="0.2">
      <c r="D750" s="1">
        <v>45666</v>
      </c>
      <c r="E750" s="57">
        <v>963.3</v>
      </c>
    </row>
    <row r="751" spans="4:5" x14ac:dyDescent="0.2">
      <c r="D751" s="1">
        <v>45667</v>
      </c>
      <c r="E751" s="57">
        <v>147.05000000000001</v>
      </c>
    </row>
    <row r="752" spans="4:5" x14ac:dyDescent="0.2">
      <c r="D752" s="1">
        <v>45668</v>
      </c>
      <c r="E752" s="57">
        <v>798.97</v>
      </c>
    </row>
    <row r="753" spans="4:5" x14ac:dyDescent="0.2">
      <c r="D753" s="1">
        <v>45669</v>
      </c>
      <c r="E753" s="57">
        <v>410.98</v>
      </c>
    </row>
    <row r="754" spans="4:5" x14ac:dyDescent="0.2">
      <c r="D754" s="1">
        <v>45670</v>
      </c>
      <c r="E754" s="57">
        <v>439.69</v>
      </c>
    </row>
    <row r="755" spans="4:5" x14ac:dyDescent="0.2">
      <c r="D755" s="1">
        <v>45671</v>
      </c>
      <c r="E755" s="57">
        <v>269.66000000000003</v>
      </c>
    </row>
    <row r="756" spans="4:5" x14ac:dyDescent="0.2">
      <c r="D756" s="1">
        <v>45672</v>
      </c>
      <c r="E756" s="57">
        <v>777.24</v>
      </c>
    </row>
    <row r="757" spans="4:5" x14ac:dyDescent="0.2">
      <c r="D757" s="1">
        <v>45673</v>
      </c>
      <c r="E757" s="57">
        <v>847.55</v>
      </c>
    </row>
    <row r="758" spans="4:5" x14ac:dyDescent="0.2">
      <c r="D758" s="1">
        <v>45674</v>
      </c>
      <c r="E758" s="57">
        <v>484.45</v>
      </c>
    </row>
    <row r="759" spans="4:5" x14ac:dyDescent="0.2">
      <c r="D759" s="1">
        <v>45675</v>
      </c>
      <c r="E759" s="57">
        <v>419.58</v>
      </c>
    </row>
    <row r="760" spans="4:5" x14ac:dyDescent="0.2">
      <c r="D760" s="1">
        <v>45676</v>
      </c>
      <c r="E760" s="57">
        <v>740.6</v>
      </c>
    </row>
    <row r="761" spans="4:5" x14ac:dyDescent="0.2">
      <c r="D761" s="1">
        <v>45677</v>
      </c>
      <c r="E761" s="57">
        <v>198.43</v>
      </c>
    </row>
    <row r="762" spans="4:5" x14ac:dyDescent="0.2">
      <c r="D762" s="1">
        <v>45678</v>
      </c>
      <c r="E762" s="57">
        <v>684.11</v>
      </c>
    </row>
    <row r="763" spans="4:5" x14ac:dyDescent="0.2">
      <c r="D763" s="1">
        <v>45679</v>
      </c>
      <c r="E763" s="57">
        <v>717.67</v>
      </c>
    </row>
    <row r="764" spans="4:5" x14ac:dyDescent="0.2">
      <c r="D764" s="1">
        <v>45680</v>
      </c>
      <c r="E764" s="57">
        <v>486.7</v>
      </c>
    </row>
    <row r="765" spans="4:5" x14ac:dyDescent="0.2">
      <c r="D765" s="1">
        <v>45681</v>
      </c>
      <c r="E765" s="57">
        <v>684.14</v>
      </c>
    </row>
    <row r="766" spans="4:5" x14ac:dyDescent="0.2">
      <c r="D766" s="1">
        <v>45682</v>
      </c>
      <c r="E766" s="57">
        <v>373.58</v>
      </c>
    </row>
    <row r="767" spans="4:5" x14ac:dyDescent="0.2">
      <c r="D767" s="1">
        <v>45683</v>
      </c>
      <c r="E767" s="57">
        <v>903.1</v>
      </c>
    </row>
    <row r="768" spans="4:5" x14ac:dyDescent="0.2">
      <c r="D768" s="1">
        <v>45684</v>
      </c>
      <c r="E768" s="57">
        <v>711.25</v>
      </c>
    </row>
    <row r="769" spans="4:5" x14ac:dyDescent="0.2">
      <c r="D769" s="1">
        <v>45685</v>
      </c>
      <c r="E769" s="57">
        <v>819.1</v>
      </c>
    </row>
    <row r="770" spans="4:5" x14ac:dyDescent="0.2">
      <c r="D770" s="1">
        <v>45686</v>
      </c>
      <c r="E770" s="57">
        <v>307.38</v>
      </c>
    </row>
    <row r="771" spans="4:5" x14ac:dyDescent="0.2">
      <c r="D771" s="1">
        <v>45687</v>
      </c>
      <c r="E771" s="57">
        <v>509.36</v>
      </c>
    </row>
    <row r="772" spans="4:5" x14ac:dyDescent="0.2">
      <c r="D772" s="1">
        <v>45688</v>
      </c>
      <c r="E772" s="57">
        <v>491.87</v>
      </c>
    </row>
    <row r="773" spans="4:5" x14ac:dyDescent="0.2">
      <c r="D773" s="1">
        <v>45689</v>
      </c>
      <c r="E773" s="57">
        <v>191.46</v>
      </c>
    </row>
    <row r="774" spans="4:5" x14ac:dyDescent="0.2">
      <c r="D774" s="1">
        <v>45690</v>
      </c>
      <c r="E774" s="57">
        <v>315.49</v>
      </c>
    </row>
    <row r="775" spans="4:5" x14ac:dyDescent="0.2">
      <c r="D775" s="1">
        <v>45691</v>
      </c>
      <c r="E775" s="57">
        <v>313.55</v>
      </c>
    </row>
    <row r="776" spans="4:5" x14ac:dyDescent="0.2">
      <c r="D776" s="1">
        <v>45692</v>
      </c>
      <c r="E776" s="57">
        <v>134.35</v>
      </c>
    </row>
    <row r="777" spans="4:5" x14ac:dyDescent="0.2">
      <c r="D777" s="1">
        <v>45693</v>
      </c>
      <c r="E777" s="57">
        <v>499.14</v>
      </c>
    </row>
    <row r="778" spans="4:5" x14ac:dyDescent="0.2">
      <c r="D778" s="1">
        <v>45694</v>
      </c>
      <c r="E778" s="57">
        <v>137.87</v>
      </c>
    </row>
    <row r="779" spans="4:5" x14ac:dyDescent="0.2">
      <c r="D779" s="1">
        <v>45695</v>
      </c>
      <c r="E779" s="57">
        <v>439</v>
      </c>
    </row>
    <row r="780" spans="4:5" x14ac:dyDescent="0.2">
      <c r="D780" s="1">
        <v>45696</v>
      </c>
      <c r="E780" s="57">
        <v>793.09</v>
      </c>
    </row>
    <row r="781" spans="4:5" x14ac:dyDescent="0.2">
      <c r="D781" s="1">
        <v>45697</v>
      </c>
      <c r="E781" s="57">
        <v>936.71</v>
      </c>
    </row>
    <row r="782" spans="4:5" x14ac:dyDescent="0.2">
      <c r="D782" s="1">
        <v>45698</v>
      </c>
      <c r="E782" s="57">
        <v>990.54</v>
      </c>
    </row>
    <row r="783" spans="4:5" x14ac:dyDescent="0.2">
      <c r="D783" s="1">
        <v>45699</v>
      </c>
      <c r="E783" s="57">
        <v>703.63</v>
      </c>
    </row>
    <row r="784" spans="4:5" x14ac:dyDescent="0.2">
      <c r="D784" s="1">
        <v>45700</v>
      </c>
      <c r="E784" s="57">
        <v>690.72</v>
      </c>
    </row>
    <row r="785" spans="4:5" x14ac:dyDescent="0.2">
      <c r="D785" s="1">
        <v>45701</v>
      </c>
      <c r="E785" s="57">
        <v>140.33000000000001</v>
      </c>
    </row>
    <row r="786" spans="4:5" x14ac:dyDescent="0.2">
      <c r="D786" s="1">
        <v>45702</v>
      </c>
      <c r="E786" s="57">
        <v>265.29000000000002</v>
      </c>
    </row>
    <row r="787" spans="4:5" x14ac:dyDescent="0.2">
      <c r="D787" s="1">
        <v>45703</v>
      </c>
      <c r="E787" s="57">
        <v>280.97000000000003</v>
      </c>
    </row>
    <row r="788" spans="4:5" x14ac:dyDescent="0.2">
      <c r="D788" s="1">
        <v>45704</v>
      </c>
      <c r="E788" s="57">
        <v>384.89</v>
      </c>
    </row>
    <row r="789" spans="4:5" x14ac:dyDescent="0.2">
      <c r="D789" s="1">
        <v>45705</v>
      </c>
      <c r="E789" s="57">
        <v>668.58</v>
      </c>
    </row>
    <row r="790" spans="4:5" x14ac:dyDescent="0.2">
      <c r="D790" s="1">
        <v>45706</v>
      </c>
      <c r="E790" s="57">
        <v>301.51</v>
      </c>
    </row>
    <row r="791" spans="4:5" x14ac:dyDescent="0.2">
      <c r="D791" s="1">
        <v>45707</v>
      </c>
      <c r="E791" s="57">
        <v>413.32</v>
      </c>
    </row>
    <row r="792" spans="4:5" x14ac:dyDescent="0.2">
      <c r="D792" s="1">
        <v>45708</v>
      </c>
      <c r="E792" s="57">
        <v>963</v>
      </c>
    </row>
    <row r="793" spans="4:5" x14ac:dyDescent="0.2">
      <c r="D793" s="1">
        <v>45709</v>
      </c>
      <c r="E793" s="57">
        <v>514.08000000000004</v>
      </c>
    </row>
    <row r="794" spans="4:5" x14ac:dyDescent="0.2">
      <c r="D794" s="1">
        <v>45710</v>
      </c>
      <c r="E794" s="57">
        <v>579.57000000000005</v>
      </c>
    </row>
    <row r="795" spans="4:5" x14ac:dyDescent="0.2">
      <c r="D795" s="1">
        <v>45711</v>
      </c>
      <c r="E795" s="57">
        <v>997.56</v>
      </c>
    </row>
    <row r="796" spans="4:5" x14ac:dyDescent="0.2">
      <c r="D796" s="1">
        <v>45712</v>
      </c>
      <c r="E796" s="57">
        <v>470.95</v>
      </c>
    </row>
    <row r="797" spans="4:5" x14ac:dyDescent="0.2">
      <c r="D797" s="1">
        <v>45713</v>
      </c>
      <c r="E797" s="57">
        <v>140.22</v>
      </c>
    </row>
    <row r="798" spans="4:5" x14ac:dyDescent="0.2">
      <c r="D798" s="1">
        <v>45714</v>
      </c>
      <c r="E798" s="57">
        <v>797.33</v>
      </c>
    </row>
    <row r="799" spans="4:5" x14ac:dyDescent="0.2">
      <c r="D799" s="1">
        <v>45715</v>
      </c>
      <c r="E799" s="57">
        <v>942.16</v>
      </c>
    </row>
    <row r="800" spans="4:5" x14ac:dyDescent="0.2">
      <c r="D800" s="1">
        <v>45716</v>
      </c>
      <c r="E800" s="57">
        <v>927.65</v>
      </c>
    </row>
    <row r="801" spans="4:5" x14ac:dyDescent="0.2">
      <c r="D801" s="1">
        <v>45717</v>
      </c>
      <c r="E801" s="57">
        <v>158.52000000000001</v>
      </c>
    </row>
    <row r="802" spans="4:5" x14ac:dyDescent="0.2">
      <c r="D802" s="1">
        <v>45718</v>
      </c>
      <c r="E802" s="57">
        <v>779</v>
      </c>
    </row>
    <row r="803" spans="4:5" x14ac:dyDescent="0.2">
      <c r="D803" s="1">
        <v>45719</v>
      </c>
      <c r="E803" s="57">
        <v>524.51</v>
      </c>
    </row>
    <row r="804" spans="4:5" x14ac:dyDescent="0.2">
      <c r="D804" s="1">
        <v>45720</v>
      </c>
      <c r="E804" s="57">
        <v>488.82</v>
      </c>
    </row>
    <row r="805" spans="4:5" x14ac:dyDescent="0.2">
      <c r="D805" s="1">
        <v>45721</v>
      </c>
      <c r="E805" s="57">
        <v>433.8</v>
      </c>
    </row>
    <row r="806" spans="4:5" x14ac:dyDescent="0.2">
      <c r="D806" s="1">
        <v>45722</v>
      </c>
      <c r="E806" s="57">
        <v>579.96</v>
      </c>
    </row>
    <row r="807" spans="4:5" x14ac:dyDescent="0.2">
      <c r="D807" s="1">
        <v>45723</v>
      </c>
      <c r="E807" s="57">
        <v>665.85</v>
      </c>
    </row>
    <row r="808" spans="4:5" x14ac:dyDescent="0.2">
      <c r="D808" s="1">
        <v>45724</v>
      </c>
      <c r="E808" s="57">
        <v>466.68</v>
      </c>
    </row>
    <row r="809" spans="4:5" x14ac:dyDescent="0.2">
      <c r="D809" s="1">
        <v>45725</v>
      </c>
      <c r="E809" s="57">
        <v>543.01</v>
      </c>
    </row>
    <row r="810" spans="4:5" x14ac:dyDescent="0.2">
      <c r="D810" s="1">
        <v>45726</v>
      </c>
      <c r="E810" s="57">
        <v>661.44</v>
      </c>
    </row>
    <row r="811" spans="4:5" x14ac:dyDescent="0.2">
      <c r="D811" s="1">
        <v>45727</v>
      </c>
      <c r="E811" s="57">
        <v>533.41</v>
      </c>
    </row>
    <row r="812" spans="4:5" x14ac:dyDescent="0.2">
      <c r="D812" s="1">
        <v>45728</v>
      </c>
      <c r="E812" s="57">
        <v>889.11</v>
      </c>
    </row>
    <row r="813" spans="4:5" x14ac:dyDescent="0.2">
      <c r="D813" s="1">
        <v>45729</v>
      </c>
      <c r="E813" s="57">
        <v>463.57</v>
      </c>
    </row>
    <row r="814" spans="4:5" x14ac:dyDescent="0.2">
      <c r="D814" s="1">
        <v>45730</v>
      </c>
      <c r="E814" s="57">
        <v>104.26</v>
      </c>
    </row>
    <row r="815" spans="4:5" x14ac:dyDescent="0.2">
      <c r="D815" s="1">
        <v>45731</v>
      </c>
      <c r="E815" s="57">
        <v>425.99</v>
      </c>
    </row>
    <row r="816" spans="4:5" x14ac:dyDescent="0.2">
      <c r="D816" s="1">
        <v>45732</v>
      </c>
      <c r="E816" s="57">
        <v>686.2</v>
      </c>
    </row>
    <row r="817" spans="4:5" x14ac:dyDescent="0.2">
      <c r="D817" s="1">
        <v>45733</v>
      </c>
      <c r="E817" s="57">
        <v>174.75</v>
      </c>
    </row>
    <row r="818" spans="4:5" x14ac:dyDescent="0.2">
      <c r="D818" s="1">
        <v>45734</v>
      </c>
      <c r="E818" s="57">
        <v>388.1</v>
      </c>
    </row>
    <row r="819" spans="4:5" x14ac:dyDescent="0.2">
      <c r="D819" s="1">
        <v>45735</v>
      </c>
      <c r="E819" s="57">
        <v>258.06</v>
      </c>
    </row>
    <row r="820" spans="4:5" x14ac:dyDescent="0.2">
      <c r="D820" s="1">
        <v>45736</v>
      </c>
      <c r="E820" s="57">
        <v>542.49</v>
      </c>
    </row>
    <row r="821" spans="4:5" x14ac:dyDescent="0.2">
      <c r="D821" s="1">
        <v>45737</v>
      </c>
      <c r="E821" s="57">
        <v>720.73</v>
      </c>
    </row>
    <row r="822" spans="4:5" x14ac:dyDescent="0.2">
      <c r="D822" s="1">
        <v>45738</v>
      </c>
      <c r="E822" s="57">
        <v>993.59</v>
      </c>
    </row>
    <row r="823" spans="4:5" x14ac:dyDescent="0.2">
      <c r="D823" s="1">
        <v>45739</v>
      </c>
      <c r="E823" s="57">
        <v>780.1</v>
      </c>
    </row>
    <row r="824" spans="4:5" x14ac:dyDescent="0.2">
      <c r="D824" s="1">
        <v>45740</v>
      </c>
      <c r="E824" s="57">
        <v>674.36</v>
      </c>
    </row>
    <row r="825" spans="4:5" x14ac:dyDescent="0.2">
      <c r="D825" s="1">
        <v>45741</v>
      </c>
      <c r="E825" s="57">
        <v>482.96</v>
      </c>
    </row>
    <row r="826" spans="4:5" x14ac:dyDescent="0.2">
      <c r="D826" s="1">
        <v>45742</v>
      </c>
      <c r="E826" s="57">
        <v>553</v>
      </c>
    </row>
    <row r="827" spans="4:5" x14ac:dyDescent="0.2">
      <c r="D827" s="1">
        <v>45743</v>
      </c>
      <c r="E827" s="57">
        <v>488.62</v>
      </c>
    </row>
    <row r="828" spans="4:5" x14ac:dyDescent="0.2">
      <c r="D828" s="1">
        <v>45744</v>
      </c>
      <c r="E828" s="57">
        <v>565.71</v>
      </c>
    </row>
    <row r="829" spans="4:5" x14ac:dyDescent="0.2">
      <c r="D829" s="1">
        <v>45745</v>
      </c>
      <c r="E829" s="57">
        <v>532.72</v>
      </c>
    </row>
    <row r="830" spans="4:5" x14ac:dyDescent="0.2">
      <c r="D830" s="1">
        <v>45746</v>
      </c>
      <c r="E830" s="57">
        <v>100.2</v>
      </c>
    </row>
    <row r="831" spans="4:5" x14ac:dyDescent="0.2">
      <c r="D831" s="1">
        <v>45747</v>
      </c>
      <c r="E831" s="57">
        <v>948.58</v>
      </c>
    </row>
    <row r="832" spans="4:5" x14ac:dyDescent="0.2">
      <c r="D832" s="1">
        <v>45748</v>
      </c>
      <c r="E832" s="57">
        <v>832</v>
      </c>
    </row>
    <row r="833" spans="4:5" x14ac:dyDescent="0.2">
      <c r="D833" s="1">
        <v>45749</v>
      </c>
      <c r="E833" s="57">
        <v>788.73</v>
      </c>
    </row>
    <row r="834" spans="4:5" x14ac:dyDescent="0.2">
      <c r="D834" s="1">
        <v>45750</v>
      </c>
      <c r="E834" s="57">
        <v>953.98</v>
      </c>
    </row>
    <row r="835" spans="4:5" x14ac:dyDescent="0.2">
      <c r="D835" s="1">
        <v>45751</v>
      </c>
      <c r="E835" s="57">
        <v>326.74</v>
      </c>
    </row>
    <row r="836" spans="4:5" x14ac:dyDescent="0.2">
      <c r="D836" s="1">
        <v>45752</v>
      </c>
      <c r="E836" s="57">
        <v>851.27</v>
      </c>
    </row>
    <row r="837" spans="4:5" x14ac:dyDescent="0.2">
      <c r="D837" s="1">
        <v>45753</v>
      </c>
      <c r="E837" s="57">
        <v>406.68</v>
      </c>
    </row>
    <row r="838" spans="4:5" x14ac:dyDescent="0.2">
      <c r="D838" s="1">
        <v>45754</v>
      </c>
      <c r="E838" s="57">
        <v>530.16999999999996</v>
      </c>
    </row>
    <row r="839" spans="4:5" x14ac:dyDescent="0.2">
      <c r="D839" s="1">
        <v>45755</v>
      </c>
      <c r="E839" s="57">
        <v>347.79</v>
      </c>
    </row>
    <row r="840" spans="4:5" x14ac:dyDescent="0.2">
      <c r="D840" s="1">
        <v>45756</v>
      </c>
      <c r="E840" s="57">
        <v>238.67</v>
      </c>
    </row>
    <row r="841" spans="4:5" x14ac:dyDescent="0.2">
      <c r="D841" s="1">
        <v>45757</v>
      </c>
      <c r="E841" s="57">
        <v>127.12</v>
      </c>
    </row>
    <row r="842" spans="4:5" x14ac:dyDescent="0.2">
      <c r="D842" s="1">
        <v>45758</v>
      </c>
      <c r="E842" s="57">
        <v>808.91</v>
      </c>
    </row>
    <row r="843" spans="4:5" x14ac:dyDescent="0.2">
      <c r="D843" s="1">
        <v>45759</v>
      </c>
      <c r="E843" s="57">
        <v>116.56</v>
      </c>
    </row>
    <row r="844" spans="4:5" x14ac:dyDescent="0.2">
      <c r="D844" s="1">
        <v>45760</v>
      </c>
      <c r="E844" s="57">
        <v>542.65</v>
      </c>
    </row>
    <row r="845" spans="4:5" x14ac:dyDescent="0.2">
      <c r="D845" s="1">
        <v>45761</v>
      </c>
      <c r="E845" s="57">
        <v>894.14</v>
      </c>
    </row>
    <row r="846" spans="4:5" x14ac:dyDescent="0.2">
      <c r="D846" s="1">
        <v>45762</v>
      </c>
      <c r="E846" s="57">
        <v>347.96</v>
      </c>
    </row>
    <row r="847" spans="4:5" x14ac:dyDescent="0.2">
      <c r="D847" s="1">
        <v>45763</v>
      </c>
      <c r="E847" s="57">
        <v>940.29</v>
      </c>
    </row>
    <row r="848" spans="4:5" x14ac:dyDescent="0.2">
      <c r="D848" s="1">
        <v>45764</v>
      </c>
      <c r="E848" s="57">
        <v>891.99</v>
      </c>
    </row>
    <row r="849" spans="4:5" x14ac:dyDescent="0.2">
      <c r="D849" s="1">
        <v>45765</v>
      </c>
      <c r="E849" s="57">
        <v>428.55</v>
      </c>
    </row>
    <row r="850" spans="4:5" x14ac:dyDescent="0.2">
      <c r="D850" s="1">
        <v>45766</v>
      </c>
      <c r="E850" s="57">
        <v>949.44</v>
      </c>
    </row>
    <row r="851" spans="4:5" x14ac:dyDescent="0.2">
      <c r="D851" s="1">
        <v>45767</v>
      </c>
      <c r="E851" s="57">
        <v>418.94</v>
      </c>
    </row>
    <row r="852" spans="4:5" x14ac:dyDescent="0.2">
      <c r="D852" s="1">
        <v>45768</v>
      </c>
      <c r="E852" s="57">
        <v>465.9</v>
      </c>
    </row>
    <row r="853" spans="4:5" x14ac:dyDescent="0.2">
      <c r="D853" s="1">
        <v>45769</v>
      </c>
      <c r="E853" s="57">
        <v>218.82</v>
      </c>
    </row>
    <row r="854" spans="4:5" x14ac:dyDescent="0.2">
      <c r="D854" s="1">
        <v>45770</v>
      </c>
      <c r="E854" s="57">
        <v>350.05</v>
      </c>
    </row>
    <row r="855" spans="4:5" x14ac:dyDescent="0.2">
      <c r="D855" s="1">
        <v>45771</v>
      </c>
      <c r="E855" s="57">
        <v>925.66</v>
      </c>
    </row>
    <row r="856" spans="4:5" x14ac:dyDescent="0.2">
      <c r="D856" s="1">
        <v>45772</v>
      </c>
      <c r="E856" s="57">
        <v>411.88</v>
      </c>
    </row>
    <row r="857" spans="4:5" x14ac:dyDescent="0.2">
      <c r="D857" s="1">
        <v>45773</v>
      </c>
      <c r="E857" s="57">
        <v>754.53</v>
      </c>
    </row>
    <row r="858" spans="4:5" x14ac:dyDescent="0.2">
      <c r="D858" s="1">
        <v>45774</v>
      </c>
      <c r="E858" s="57">
        <v>699.02</v>
      </c>
    </row>
    <row r="859" spans="4:5" x14ac:dyDescent="0.2">
      <c r="D859" s="1">
        <v>45775</v>
      </c>
      <c r="E859" s="57">
        <v>604.38</v>
      </c>
    </row>
    <row r="860" spans="4:5" x14ac:dyDescent="0.2">
      <c r="D860" s="1">
        <v>45776</v>
      </c>
      <c r="E860" s="57">
        <v>811.09</v>
      </c>
    </row>
    <row r="861" spans="4:5" x14ac:dyDescent="0.2">
      <c r="D861" s="1">
        <v>45777</v>
      </c>
      <c r="E861" s="57">
        <v>832.95</v>
      </c>
    </row>
    <row r="862" spans="4:5" x14ac:dyDescent="0.2">
      <c r="D862" s="1">
        <v>45778</v>
      </c>
      <c r="E862" s="57">
        <v>144.85</v>
      </c>
    </row>
    <row r="863" spans="4:5" x14ac:dyDescent="0.2">
      <c r="D863" s="1">
        <v>45779</v>
      </c>
      <c r="E863" s="57">
        <v>526.34</v>
      </c>
    </row>
    <row r="864" spans="4:5" x14ac:dyDescent="0.2">
      <c r="D864" s="1">
        <v>45780</v>
      </c>
      <c r="E864" s="57">
        <v>105.76</v>
      </c>
    </row>
    <row r="865" spans="4:5" x14ac:dyDescent="0.2">
      <c r="D865" s="1">
        <v>45781</v>
      </c>
      <c r="E865" s="57">
        <v>670.92</v>
      </c>
    </row>
    <row r="866" spans="4:5" x14ac:dyDescent="0.2">
      <c r="D866" s="1">
        <v>45782</v>
      </c>
      <c r="E866" s="57">
        <v>626.42999999999995</v>
      </c>
    </row>
    <row r="867" spans="4:5" x14ac:dyDescent="0.2">
      <c r="D867" s="1">
        <v>45783</v>
      </c>
      <c r="E867" s="57">
        <v>270.25</v>
      </c>
    </row>
    <row r="868" spans="4:5" x14ac:dyDescent="0.2">
      <c r="D868" s="1">
        <v>45784</v>
      </c>
      <c r="E868" s="57">
        <v>323.81</v>
      </c>
    </row>
    <row r="869" spans="4:5" x14ac:dyDescent="0.2">
      <c r="D869" s="1">
        <v>45785</v>
      </c>
      <c r="E869" s="57">
        <v>422.42</v>
      </c>
    </row>
    <row r="870" spans="4:5" x14ac:dyDescent="0.2">
      <c r="D870" s="1">
        <v>45786</v>
      </c>
      <c r="E870" s="57">
        <v>503.18</v>
      </c>
    </row>
    <row r="871" spans="4:5" x14ac:dyDescent="0.2">
      <c r="D871" s="1">
        <v>45787</v>
      </c>
      <c r="E871" s="57">
        <v>956.6</v>
      </c>
    </row>
    <row r="872" spans="4:5" x14ac:dyDescent="0.2">
      <c r="D872" s="1">
        <v>45788</v>
      </c>
      <c r="E872" s="57">
        <v>192.41</v>
      </c>
    </row>
    <row r="873" spans="4:5" x14ac:dyDescent="0.2">
      <c r="D873" s="1">
        <v>45789</v>
      </c>
      <c r="E873" s="57">
        <v>337.53</v>
      </c>
    </row>
    <row r="874" spans="4:5" x14ac:dyDescent="0.2">
      <c r="D874" s="1">
        <v>45790</v>
      </c>
      <c r="E874" s="57">
        <v>244.05</v>
      </c>
    </row>
    <row r="875" spans="4:5" x14ac:dyDescent="0.2">
      <c r="D875" s="1">
        <v>45791</v>
      </c>
      <c r="E875" s="57">
        <v>628.16999999999996</v>
      </c>
    </row>
    <row r="876" spans="4:5" x14ac:dyDescent="0.2">
      <c r="D876" s="1">
        <v>45792</v>
      </c>
      <c r="E876" s="57">
        <v>391.87</v>
      </c>
    </row>
    <row r="877" spans="4:5" x14ac:dyDescent="0.2">
      <c r="D877" s="1">
        <v>45793</v>
      </c>
      <c r="E877" s="57">
        <v>854.88</v>
      </c>
    </row>
    <row r="878" spans="4:5" x14ac:dyDescent="0.2">
      <c r="D878" s="1">
        <v>45794</v>
      </c>
      <c r="E878" s="57">
        <v>616.86</v>
      </c>
    </row>
    <row r="879" spans="4:5" x14ac:dyDescent="0.2">
      <c r="D879" s="1">
        <v>45795</v>
      </c>
      <c r="E879" s="57">
        <v>198.71</v>
      </c>
    </row>
    <row r="880" spans="4:5" x14ac:dyDescent="0.2">
      <c r="D880" s="1">
        <v>45796</v>
      </c>
      <c r="E880" s="57">
        <v>594.04</v>
      </c>
    </row>
    <row r="881" spans="4:5" x14ac:dyDescent="0.2">
      <c r="D881" s="1">
        <v>45797</v>
      </c>
      <c r="E881" s="57">
        <v>375.77</v>
      </c>
    </row>
    <row r="882" spans="4:5" x14ac:dyDescent="0.2">
      <c r="D882" s="1">
        <v>45798</v>
      </c>
      <c r="E882" s="57">
        <v>590.70000000000005</v>
      </c>
    </row>
    <row r="883" spans="4:5" x14ac:dyDescent="0.2">
      <c r="D883" s="1">
        <v>45799</v>
      </c>
      <c r="E883" s="57">
        <v>139.76</v>
      </c>
    </row>
    <row r="884" spans="4:5" x14ac:dyDescent="0.2">
      <c r="D884" s="1">
        <v>45800</v>
      </c>
      <c r="E884" s="57">
        <v>981.28</v>
      </c>
    </row>
    <row r="885" spans="4:5" x14ac:dyDescent="0.2">
      <c r="D885" s="1">
        <v>45801</v>
      </c>
      <c r="E885" s="57">
        <v>781.6</v>
      </c>
    </row>
    <row r="886" spans="4:5" x14ac:dyDescent="0.2">
      <c r="D886" s="1">
        <v>45802</v>
      </c>
      <c r="E886" s="57">
        <v>509.15</v>
      </c>
    </row>
    <row r="887" spans="4:5" x14ac:dyDescent="0.2">
      <c r="D887" s="1">
        <v>45803</v>
      </c>
      <c r="E887" s="57">
        <v>264.04000000000002</v>
      </c>
    </row>
    <row r="888" spans="4:5" x14ac:dyDescent="0.2">
      <c r="D888" s="1">
        <v>45804</v>
      </c>
      <c r="E888" s="57">
        <v>952.65</v>
      </c>
    </row>
    <row r="889" spans="4:5" x14ac:dyDescent="0.2">
      <c r="D889" s="1">
        <v>45805</v>
      </c>
      <c r="E889" s="57">
        <v>454.34</v>
      </c>
    </row>
    <row r="890" spans="4:5" x14ac:dyDescent="0.2">
      <c r="D890" s="1">
        <v>45806</v>
      </c>
      <c r="E890" s="57">
        <v>165.08</v>
      </c>
    </row>
    <row r="891" spans="4:5" x14ac:dyDescent="0.2">
      <c r="D891" s="1">
        <v>45807</v>
      </c>
      <c r="E891" s="57">
        <v>286.81</v>
      </c>
    </row>
    <row r="892" spans="4:5" x14ac:dyDescent="0.2">
      <c r="D892" s="1">
        <v>45808</v>
      </c>
      <c r="E892" s="57">
        <v>551.36</v>
      </c>
    </row>
    <row r="893" spans="4:5" x14ac:dyDescent="0.2">
      <c r="D893" s="1">
        <v>45809</v>
      </c>
      <c r="E893" s="57">
        <v>493.32</v>
      </c>
    </row>
    <row r="894" spans="4:5" x14ac:dyDescent="0.2">
      <c r="D894" s="1">
        <v>45810</v>
      </c>
      <c r="E894" s="57">
        <v>249.01</v>
      </c>
    </row>
    <row r="895" spans="4:5" x14ac:dyDescent="0.2">
      <c r="D895" s="1">
        <v>45811</v>
      </c>
      <c r="E895" s="57">
        <v>406.03</v>
      </c>
    </row>
    <row r="896" spans="4:5" x14ac:dyDescent="0.2">
      <c r="D896" s="1">
        <v>45812</v>
      </c>
      <c r="E896" s="57">
        <v>698.38</v>
      </c>
    </row>
    <row r="897" spans="4:5" x14ac:dyDescent="0.2">
      <c r="D897" s="1">
        <v>45813</v>
      </c>
      <c r="E897" s="57">
        <v>389.1</v>
      </c>
    </row>
    <row r="898" spans="4:5" x14ac:dyDescent="0.2">
      <c r="D898" s="1">
        <v>45814</v>
      </c>
      <c r="E898" s="57">
        <v>186.99</v>
      </c>
    </row>
    <row r="899" spans="4:5" x14ac:dyDescent="0.2">
      <c r="D899" s="1">
        <v>45815</v>
      </c>
      <c r="E899" s="57">
        <v>380.74</v>
      </c>
    </row>
    <row r="900" spans="4:5" x14ac:dyDescent="0.2">
      <c r="D900" s="1">
        <v>45816</v>
      </c>
      <c r="E900" s="57">
        <v>760.24</v>
      </c>
    </row>
    <row r="901" spans="4:5" x14ac:dyDescent="0.2">
      <c r="D901" s="1">
        <v>45817</v>
      </c>
      <c r="E901" s="57">
        <v>358.79</v>
      </c>
    </row>
    <row r="902" spans="4:5" x14ac:dyDescent="0.2">
      <c r="D902" s="1">
        <v>45818</v>
      </c>
      <c r="E902" s="57">
        <v>444.24</v>
      </c>
    </row>
    <row r="903" spans="4:5" x14ac:dyDescent="0.2">
      <c r="D903" s="1">
        <v>45819</v>
      </c>
      <c r="E903" s="57">
        <v>807.21</v>
      </c>
    </row>
    <row r="904" spans="4:5" x14ac:dyDescent="0.2">
      <c r="D904" s="1">
        <v>45820</v>
      </c>
      <c r="E904" s="57">
        <v>109.25</v>
      </c>
    </row>
    <row r="905" spans="4:5" x14ac:dyDescent="0.2">
      <c r="D905" s="1">
        <v>45821</v>
      </c>
      <c r="E905" s="57">
        <v>844.82</v>
      </c>
    </row>
    <row r="906" spans="4:5" x14ac:dyDescent="0.2">
      <c r="D906" s="1">
        <v>45822</v>
      </c>
      <c r="E906" s="57">
        <v>996.21</v>
      </c>
    </row>
    <row r="907" spans="4:5" x14ac:dyDescent="0.2">
      <c r="D907" s="1">
        <v>45823</v>
      </c>
      <c r="E907" s="57">
        <v>868.69</v>
      </c>
    </row>
    <row r="908" spans="4:5" x14ac:dyDescent="0.2">
      <c r="D908" s="1">
        <v>45824</v>
      </c>
      <c r="E908" s="57">
        <v>915.56</v>
      </c>
    </row>
    <row r="909" spans="4:5" x14ac:dyDescent="0.2">
      <c r="D909" s="1">
        <v>45825</v>
      </c>
      <c r="E909" s="57">
        <v>815.02</v>
      </c>
    </row>
    <row r="910" spans="4:5" x14ac:dyDescent="0.2">
      <c r="D910" s="1">
        <v>45826</v>
      </c>
      <c r="E910" s="57">
        <v>655.85</v>
      </c>
    </row>
    <row r="911" spans="4:5" x14ac:dyDescent="0.2">
      <c r="D911" s="1">
        <v>45827</v>
      </c>
      <c r="E911" s="57">
        <v>805.25</v>
      </c>
    </row>
    <row r="912" spans="4:5" x14ac:dyDescent="0.2">
      <c r="D912" s="1">
        <v>45828</v>
      </c>
      <c r="E912" s="57">
        <v>190.94</v>
      </c>
    </row>
    <row r="913" spans="4:5" x14ac:dyDescent="0.2">
      <c r="D913" s="1">
        <v>45829</v>
      </c>
      <c r="E913" s="57">
        <v>655.77</v>
      </c>
    </row>
    <row r="914" spans="4:5" x14ac:dyDescent="0.2">
      <c r="D914" s="1">
        <v>45830</v>
      </c>
      <c r="E914" s="57">
        <v>656.83</v>
      </c>
    </row>
    <row r="915" spans="4:5" x14ac:dyDescent="0.2">
      <c r="D915" s="1">
        <v>45831</v>
      </c>
      <c r="E915" s="57">
        <v>827.79</v>
      </c>
    </row>
    <row r="916" spans="4:5" x14ac:dyDescent="0.2">
      <c r="D916" s="1">
        <v>45832</v>
      </c>
      <c r="E916" s="57">
        <v>701.82</v>
      </c>
    </row>
    <row r="917" spans="4:5" x14ac:dyDescent="0.2">
      <c r="D917" s="1">
        <v>45833</v>
      </c>
      <c r="E917" s="57">
        <v>377.46</v>
      </c>
    </row>
    <row r="918" spans="4:5" x14ac:dyDescent="0.2">
      <c r="D918" s="1">
        <v>45834</v>
      </c>
      <c r="E918" s="57">
        <v>590.76</v>
      </c>
    </row>
    <row r="919" spans="4:5" x14ac:dyDescent="0.2">
      <c r="D919" s="1">
        <v>45835</v>
      </c>
      <c r="E919" s="57">
        <v>832.5</v>
      </c>
    </row>
    <row r="920" spans="4:5" x14ac:dyDescent="0.2">
      <c r="D920" s="1">
        <v>45836</v>
      </c>
      <c r="E920" s="57">
        <v>745.91</v>
      </c>
    </row>
    <row r="921" spans="4:5" x14ac:dyDescent="0.2">
      <c r="D921" s="1">
        <v>45837</v>
      </c>
      <c r="E921" s="57">
        <v>832.05</v>
      </c>
    </row>
    <row r="922" spans="4:5" x14ac:dyDescent="0.2">
      <c r="D922" s="1">
        <v>45838</v>
      </c>
      <c r="E922" s="57">
        <v>562.12</v>
      </c>
    </row>
    <row r="923" spans="4:5" x14ac:dyDescent="0.2">
      <c r="D923" s="1">
        <v>45839</v>
      </c>
      <c r="E923" s="57">
        <v>429.24</v>
      </c>
    </row>
    <row r="924" spans="4:5" x14ac:dyDescent="0.2">
      <c r="D924" s="1">
        <v>45840</v>
      </c>
      <c r="E924" s="57">
        <v>198.86</v>
      </c>
    </row>
    <row r="925" spans="4:5" x14ac:dyDescent="0.2">
      <c r="D925" s="1">
        <v>45841</v>
      </c>
      <c r="E925" s="57">
        <v>209.18</v>
      </c>
    </row>
    <row r="926" spans="4:5" x14ac:dyDescent="0.2">
      <c r="D926" s="1">
        <v>45842</v>
      </c>
      <c r="E926" s="57">
        <v>351.62</v>
      </c>
    </row>
    <row r="927" spans="4:5" x14ac:dyDescent="0.2">
      <c r="D927" s="1">
        <v>45843</v>
      </c>
      <c r="E927" s="57">
        <v>402.11</v>
      </c>
    </row>
    <row r="928" spans="4:5" x14ac:dyDescent="0.2">
      <c r="D928" s="1">
        <v>45844</v>
      </c>
      <c r="E928" s="57">
        <v>536.67999999999995</v>
      </c>
    </row>
    <row r="929" spans="4:5" x14ac:dyDescent="0.2">
      <c r="D929" s="1">
        <v>45845</v>
      </c>
      <c r="E929" s="57">
        <v>741.76</v>
      </c>
    </row>
    <row r="930" spans="4:5" x14ac:dyDescent="0.2">
      <c r="D930" s="1">
        <v>45846</v>
      </c>
      <c r="E930" s="57">
        <v>104.71</v>
      </c>
    </row>
    <row r="931" spans="4:5" x14ac:dyDescent="0.2">
      <c r="D931" s="1">
        <v>45847</v>
      </c>
      <c r="E931" s="57">
        <v>174.78</v>
      </c>
    </row>
    <row r="932" spans="4:5" x14ac:dyDescent="0.2">
      <c r="D932" s="1">
        <v>45848</v>
      </c>
      <c r="E932" s="57">
        <v>436.32</v>
      </c>
    </row>
    <row r="933" spans="4:5" x14ac:dyDescent="0.2">
      <c r="D933" s="1">
        <v>45849</v>
      </c>
      <c r="E933" s="57">
        <v>364.44</v>
      </c>
    </row>
    <row r="934" spans="4:5" x14ac:dyDescent="0.2">
      <c r="D934" s="1">
        <v>45850</v>
      </c>
      <c r="E934" s="57">
        <v>200.92</v>
      </c>
    </row>
    <row r="935" spans="4:5" x14ac:dyDescent="0.2">
      <c r="D935" s="1">
        <v>45851</v>
      </c>
      <c r="E935" s="57">
        <v>158.94999999999999</v>
      </c>
    </row>
    <row r="936" spans="4:5" x14ac:dyDescent="0.2">
      <c r="D936" s="1">
        <v>45852</v>
      </c>
      <c r="E936" s="57">
        <v>730.84</v>
      </c>
    </row>
    <row r="937" spans="4:5" x14ac:dyDescent="0.2">
      <c r="D937" s="1">
        <v>45853</v>
      </c>
      <c r="E937" s="57">
        <v>295.77999999999997</v>
      </c>
    </row>
    <row r="938" spans="4:5" x14ac:dyDescent="0.2">
      <c r="D938" s="1">
        <v>45854</v>
      </c>
      <c r="E938" s="57">
        <v>153.88999999999999</v>
      </c>
    </row>
    <row r="939" spans="4:5" x14ac:dyDescent="0.2">
      <c r="D939" s="1">
        <v>45855</v>
      </c>
      <c r="E939" s="57">
        <v>496.78</v>
      </c>
    </row>
    <row r="940" spans="4:5" x14ac:dyDescent="0.2">
      <c r="D940" s="1">
        <v>45856</v>
      </c>
      <c r="E940" s="57">
        <v>695.11</v>
      </c>
    </row>
    <row r="941" spans="4:5" x14ac:dyDescent="0.2">
      <c r="D941" s="1">
        <v>45857</v>
      </c>
      <c r="E941" s="57">
        <v>337.81</v>
      </c>
    </row>
    <row r="942" spans="4:5" x14ac:dyDescent="0.2">
      <c r="D942" s="1">
        <v>45858</v>
      </c>
      <c r="E942" s="57">
        <v>946.93</v>
      </c>
    </row>
    <row r="943" spans="4:5" x14ac:dyDescent="0.2">
      <c r="D943" s="1">
        <v>45859</v>
      </c>
      <c r="E943" s="57">
        <v>512.80999999999995</v>
      </c>
    </row>
    <row r="944" spans="4:5" x14ac:dyDescent="0.2">
      <c r="D944" s="1">
        <v>45860</v>
      </c>
      <c r="E944" s="57">
        <v>963.54</v>
      </c>
    </row>
    <row r="945" spans="4:5" x14ac:dyDescent="0.2">
      <c r="D945" s="1">
        <v>45861</v>
      </c>
      <c r="E945" s="57">
        <v>115.98</v>
      </c>
    </row>
    <row r="946" spans="4:5" x14ac:dyDescent="0.2">
      <c r="D946" s="1">
        <v>45862</v>
      </c>
      <c r="E946" s="57">
        <v>250.27</v>
      </c>
    </row>
    <row r="947" spans="4:5" x14ac:dyDescent="0.2">
      <c r="D947" s="1">
        <v>45863</v>
      </c>
      <c r="E947" s="57">
        <v>604.53</v>
      </c>
    </row>
    <row r="948" spans="4:5" x14ac:dyDescent="0.2">
      <c r="D948" s="1">
        <v>45864</v>
      </c>
      <c r="E948" s="57">
        <v>454.41</v>
      </c>
    </row>
    <row r="949" spans="4:5" x14ac:dyDescent="0.2">
      <c r="D949" s="1">
        <v>45865</v>
      </c>
      <c r="E949" s="57">
        <v>293.61</v>
      </c>
    </row>
    <row r="950" spans="4:5" x14ac:dyDescent="0.2">
      <c r="D950" s="1">
        <v>45866</v>
      </c>
      <c r="E950" s="57">
        <v>141.80000000000001</v>
      </c>
    </row>
    <row r="951" spans="4:5" x14ac:dyDescent="0.2">
      <c r="D951" s="1">
        <v>45867</v>
      </c>
      <c r="E951" s="57">
        <v>652.66999999999996</v>
      </c>
    </row>
    <row r="952" spans="4:5" x14ac:dyDescent="0.2">
      <c r="D952" s="1">
        <v>45868</v>
      </c>
      <c r="E952" s="57">
        <v>452.05</v>
      </c>
    </row>
    <row r="953" spans="4:5" x14ac:dyDescent="0.2">
      <c r="D953" s="1">
        <v>45869</v>
      </c>
      <c r="E953" s="57">
        <v>906.94</v>
      </c>
    </row>
    <row r="954" spans="4:5" x14ac:dyDescent="0.2">
      <c r="D954" s="1">
        <v>45870</v>
      </c>
      <c r="E954" s="57">
        <v>462.55</v>
      </c>
    </row>
    <row r="955" spans="4:5" x14ac:dyDescent="0.2">
      <c r="D955" s="1">
        <v>45871</v>
      </c>
      <c r="E955" s="57">
        <v>468.01</v>
      </c>
    </row>
    <row r="956" spans="4:5" x14ac:dyDescent="0.2">
      <c r="D956" s="1">
        <v>45872</v>
      </c>
      <c r="E956" s="57">
        <v>475.12</v>
      </c>
    </row>
    <row r="957" spans="4:5" x14ac:dyDescent="0.2">
      <c r="D957" s="1">
        <v>45873</v>
      </c>
      <c r="E957" s="57">
        <v>418.27</v>
      </c>
    </row>
    <row r="958" spans="4:5" x14ac:dyDescent="0.2">
      <c r="D958" s="1">
        <v>45874</v>
      </c>
      <c r="E958" s="57">
        <v>645.33000000000004</v>
      </c>
    </row>
    <row r="959" spans="4:5" x14ac:dyDescent="0.2">
      <c r="D959" s="1">
        <v>45875</v>
      </c>
      <c r="E959" s="57">
        <v>424.87</v>
      </c>
    </row>
    <row r="960" spans="4:5" x14ac:dyDescent="0.2">
      <c r="D960" s="1">
        <v>45876</v>
      </c>
      <c r="E960" s="57">
        <v>418.96</v>
      </c>
    </row>
    <row r="961" spans="4:5" x14ac:dyDescent="0.2">
      <c r="D961" s="1">
        <v>45877</v>
      </c>
      <c r="E961" s="57">
        <v>729.87</v>
      </c>
    </row>
    <row r="962" spans="4:5" x14ac:dyDescent="0.2">
      <c r="D962" s="1">
        <v>45878</v>
      </c>
      <c r="E962" s="57">
        <v>845.26</v>
      </c>
    </row>
    <row r="963" spans="4:5" x14ac:dyDescent="0.2">
      <c r="D963" s="1">
        <v>45879</v>
      </c>
      <c r="E963" s="57">
        <v>490.52</v>
      </c>
    </row>
    <row r="964" spans="4:5" x14ac:dyDescent="0.2">
      <c r="D964" s="1">
        <v>45880</v>
      </c>
      <c r="E964" s="57">
        <v>614.25</v>
      </c>
    </row>
    <row r="965" spans="4:5" x14ac:dyDescent="0.2">
      <c r="D965" s="1">
        <v>45881</v>
      </c>
      <c r="E965" s="57">
        <v>409.51</v>
      </c>
    </row>
    <row r="966" spans="4:5" x14ac:dyDescent="0.2">
      <c r="D966" s="1">
        <v>45882</v>
      </c>
      <c r="E966" s="57">
        <v>834.63</v>
      </c>
    </row>
    <row r="967" spans="4:5" x14ac:dyDescent="0.2">
      <c r="D967" s="1">
        <v>45883</v>
      </c>
      <c r="E967" s="57">
        <v>796.93</v>
      </c>
    </row>
    <row r="968" spans="4:5" x14ac:dyDescent="0.2">
      <c r="D968" s="1">
        <v>45884</v>
      </c>
      <c r="E968" s="57">
        <v>316.41000000000003</v>
      </c>
    </row>
    <row r="969" spans="4:5" x14ac:dyDescent="0.2">
      <c r="D969" s="1">
        <v>45885</v>
      </c>
      <c r="E969" s="57">
        <v>502.27</v>
      </c>
    </row>
    <row r="970" spans="4:5" x14ac:dyDescent="0.2">
      <c r="D970" s="1">
        <v>45886</v>
      </c>
      <c r="E970" s="57">
        <v>850.2</v>
      </c>
    </row>
    <row r="971" spans="4:5" x14ac:dyDescent="0.2">
      <c r="D971" s="1">
        <v>45887</v>
      </c>
      <c r="E971" s="57">
        <v>184.23</v>
      </c>
    </row>
    <row r="972" spans="4:5" x14ac:dyDescent="0.2">
      <c r="D972" s="1">
        <v>45888</v>
      </c>
      <c r="E972" s="57">
        <v>548.92999999999995</v>
      </c>
    </row>
    <row r="973" spans="4:5" x14ac:dyDescent="0.2">
      <c r="D973" s="1">
        <v>45889</v>
      </c>
      <c r="E973" s="57">
        <v>314.32</v>
      </c>
    </row>
    <row r="974" spans="4:5" x14ac:dyDescent="0.2">
      <c r="D974" s="1">
        <v>45890</v>
      </c>
      <c r="E974" s="57">
        <v>172.38</v>
      </c>
    </row>
    <row r="975" spans="4:5" x14ac:dyDescent="0.2">
      <c r="D975" s="1">
        <v>45891</v>
      </c>
      <c r="E975" s="57">
        <v>712.05</v>
      </c>
    </row>
    <row r="976" spans="4:5" x14ac:dyDescent="0.2">
      <c r="D976" s="1">
        <v>45892</v>
      </c>
      <c r="E976" s="57">
        <v>509.33</v>
      </c>
    </row>
    <row r="977" spans="4:5" x14ac:dyDescent="0.2">
      <c r="D977" s="1">
        <v>45893</v>
      </c>
      <c r="E977" s="57">
        <v>224.48</v>
      </c>
    </row>
    <row r="978" spans="4:5" x14ac:dyDescent="0.2">
      <c r="D978" s="1">
        <v>45894</v>
      </c>
      <c r="E978" s="57">
        <v>547.08000000000004</v>
      </c>
    </row>
    <row r="979" spans="4:5" x14ac:dyDescent="0.2">
      <c r="D979" s="1">
        <v>45895</v>
      </c>
      <c r="E979" s="57">
        <v>237.54</v>
      </c>
    </row>
    <row r="980" spans="4:5" x14ac:dyDescent="0.2">
      <c r="D980" s="1">
        <v>45896</v>
      </c>
      <c r="E980" s="57">
        <v>628.46</v>
      </c>
    </row>
    <row r="981" spans="4:5" x14ac:dyDescent="0.2">
      <c r="D981" s="1">
        <v>45897</v>
      </c>
      <c r="E981" s="57">
        <v>255.06</v>
      </c>
    </row>
    <row r="982" spans="4:5" x14ac:dyDescent="0.2">
      <c r="D982" s="1">
        <v>45898</v>
      </c>
      <c r="E982" s="57">
        <v>643.79999999999995</v>
      </c>
    </row>
    <row r="983" spans="4:5" x14ac:dyDescent="0.2">
      <c r="D983" s="1">
        <v>45899</v>
      </c>
      <c r="E983" s="57">
        <v>306.41000000000003</v>
      </c>
    </row>
    <row r="984" spans="4:5" x14ac:dyDescent="0.2">
      <c r="D984" s="1">
        <v>45900</v>
      </c>
      <c r="E984" s="57">
        <v>872.86</v>
      </c>
    </row>
    <row r="985" spans="4:5" x14ac:dyDescent="0.2">
      <c r="D985" s="1">
        <v>45901</v>
      </c>
      <c r="E985" s="57">
        <v>151.55000000000001</v>
      </c>
    </row>
    <row r="986" spans="4:5" x14ac:dyDescent="0.2">
      <c r="D986" s="1">
        <v>45902</v>
      </c>
      <c r="E986" s="57">
        <v>821.91</v>
      </c>
    </row>
    <row r="987" spans="4:5" x14ac:dyDescent="0.2">
      <c r="D987" s="1">
        <v>45903</v>
      </c>
      <c r="E987" s="57">
        <v>226.42</v>
      </c>
    </row>
    <row r="988" spans="4:5" x14ac:dyDescent="0.2">
      <c r="D988" s="1">
        <v>45904</v>
      </c>
      <c r="E988" s="57">
        <v>302.32</v>
      </c>
    </row>
    <row r="989" spans="4:5" x14ac:dyDescent="0.2">
      <c r="D989" s="1">
        <v>45905</v>
      </c>
      <c r="E989" s="57">
        <v>577.92999999999995</v>
      </c>
    </row>
    <row r="990" spans="4:5" x14ac:dyDescent="0.2">
      <c r="D990" s="1">
        <v>45906</v>
      </c>
      <c r="E990" s="57">
        <v>915.75</v>
      </c>
    </row>
    <row r="991" spans="4:5" x14ac:dyDescent="0.2">
      <c r="D991" s="1">
        <v>45907</v>
      </c>
      <c r="E991" s="57">
        <v>888.73</v>
      </c>
    </row>
    <row r="992" spans="4:5" x14ac:dyDescent="0.2">
      <c r="D992" s="1">
        <v>45908</v>
      </c>
      <c r="E992" s="57">
        <v>773.94</v>
      </c>
    </row>
    <row r="993" spans="4:5" x14ac:dyDescent="0.2">
      <c r="D993" s="1">
        <v>45909</v>
      </c>
      <c r="E993" s="57">
        <v>345.19</v>
      </c>
    </row>
    <row r="994" spans="4:5" x14ac:dyDescent="0.2">
      <c r="D994" s="1">
        <v>45910</v>
      </c>
      <c r="E994" s="57">
        <v>350.11</v>
      </c>
    </row>
    <row r="995" spans="4:5" x14ac:dyDescent="0.2">
      <c r="D995" s="1">
        <v>45911</v>
      </c>
      <c r="E995" s="57">
        <v>607.16999999999996</v>
      </c>
    </row>
    <row r="996" spans="4:5" x14ac:dyDescent="0.2">
      <c r="D996" s="1">
        <v>45912</v>
      </c>
      <c r="E996" s="57">
        <v>724</v>
      </c>
    </row>
    <row r="997" spans="4:5" x14ac:dyDescent="0.2">
      <c r="D997" s="1">
        <v>45913</v>
      </c>
      <c r="E997" s="57">
        <v>533.75</v>
      </c>
    </row>
    <row r="998" spans="4:5" x14ac:dyDescent="0.2">
      <c r="D998" s="1">
        <v>45914</v>
      </c>
      <c r="E998" s="57">
        <v>540.01</v>
      </c>
    </row>
    <row r="999" spans="4:5" x14ac:dyDescent="0.2">
      <c r="D999" s="1">
        <v>45915</v>
      </c>
      <c r="E999" s="57">
        <v>785.37</v>
      </c>
    </row>
    <row r="1000" spans="4:5" x14ac:dyDescent="0.2">
      <c r="D1000" s="1">
        <v>45916</v>
      </c>
      <c r="E1000" s="57">
        <v>357.26</v>
      </c>
    </row>
    <row r="1001" spans="4:5" x14ac:dyDescent="0.2">
      <c r="D1001" s="1">
        <v>45917</v>
      </c>
      <c r="E1001" s="57">
        <v>149.08000000000001</v>
      </c>
    </row>
    <row r="1002" spans="4:5" x14ac:dyDescent="0.2">
      <c r="D1002" s="1">
        <v>45918</v>
      </c>
      <c r="E1002" s="57">
        <v>419.81</v>
      </c>
    </row>
    <row r="1003" spans="4:5" x14ac:dyDescent="0.2">
      <c r="D1003" s="1">
        <v>45919</v>
      </c>
      <c r="E1003" s="57">
        <v>706.81</v>
      </c>
    </row>
    <row r="1004" spans="4:5" x14ac:dyDescent="0.2">
      <c r="D1004" s="1">
        <v>45920</v>
      </c>
      <c r="E1004" s="57">
        <v>330.91</v>
      </c>
    </row>
    <row r="1005" spans="4:5" x14ac:dyDescent="0.2">
      <c r="D1005" s="1">
        <v>45921</v>
      </c>
      <c r="E1005" s="57">
        <v>625.09</v>
      </c>
    </row>
    <row r="1006" spans="4:5" x14ac:dyDescent="0.2">
      <c r="D1006" s="1">
        <v>45922</v>
      </c>
      <c r="E1006" s="57">
        <v>959.61</v>
      </c>
    </row>
    <row r="1007" spans="4:5" x14ac:dyDescent="0.2">
      <c r="D1007" s="1">
        <v>45923</v>
      </c>
      <c r="E1007" s="57">
        <v>520</v>
      </c>
    </row>
    <row r="1008" spans="4:5" x14ac:dyDescent="0.2">
      <c r="D1008" s="1">
        <v>45924</v>
      </c>
      <c r="E1008" s="57">
        <v>988.18</v>
      </c>
    </row>
    <row r="1009" spans="4:5" x14ac:dyDescent="0.2">
      <c r="D1009" s="1">
        <v>45925</v>
      </c>
      <c r="E1009" s="57">
        <v>623.19000000000005</v>
      </c>
    </row>
    <row r="1010" spans="4:5" x14ac:dyDescent="0.2">
      <c r="D1010" s="1">
        <v>45926</v>
      </c>
      <c r="E1010" s="57">
        <v>445.92</v>
      </c>
    </row>
    <row r="1011" spans="4:5" x14ac:dyDescent="0.2">
      <c r="D1011" s="1">
        <v>45927</v>
      </c>
      <c r="E1011" s="57">
        <v>299.35000000000002</v>
      </c>
    </row>
    <row r="1012" spans="4:5" x14ac:dyDescent="0.2">
      <c r="D1012" s="1">
        <v>45928</v>
      </c>
      <c r="E1012" s="57">
        <v>458.3</v>
      </c>
    </row>
    <row r="1013" spans="4:5" x14ac:dyDescent="0.2">
      <c r="D1013" s="1">
        <v>45929</v>
      </c>
      <c r="E1013" s="57">
        <v>506.86</v>
      </c>
    </row>
    <row r="1014" spans="4:5" x14ac:dyDescent="0.2">
      <c r="D1014" s="1">
        <v>45930</v>
      </c>
      <c r="E1014" s="57">
        <v>129.78</v>
      </c>
    </row>
    <row r="1015" spans="4:5" x14ac:dyDescent="0.2">
      <c r="D1015" s="1">
        <v>45931</v>
      </c>
      <c r="E1015" s="57">
        <v>695.43</v>
      </c>
    </row>
    <row r="1016" spans="4:5" x14ac:dyDescent="0.2">
      <c r="D1016" s="1">
        <v>45932</v>
      </c>
      <c r="E1016" s="57">
        <v>196.44</v>
      </c>
    </row>
    <row r="1017" spans="4:5" x14ac:dyDescent="0.2">
      <c r="D1017" s="1">
        <v>45933</v>
      </c>
      <c r="E1017" s="57">
        <v>821.48</v>
      </c>
    </row>
    <row r="1018" spans="4:5" x14ac:dyDescent="0.2">
      <c r="D1018" s="1">
        <v>45934</v>
      </c>
      <c r="E1018" s="57">
        <v>555.04999999999995</v>
      </c>
    </row>
    <row r="1019" spans="4:5" x14ac:dyDescent="0.2">
      <c r="D1019" s="1">
        <v>45935</v>
      </c>
      <c r="E1019" s="57">
        <v>222.1</v>
      </c>
    </row>
    <row r="1020" spans="4:5" x14ac:dyDescent="0.2">
      <c r="D1020" s="1">
        <v>45936</v>
      </c>
      <c r="E1020" s="57">
        <v>736.8</v>
      </c>
    </row>
    <row r="1021" spans="4:5" x14ac:dyDescent="0.2">
      <c r="D1021" s="1">
        <v>45937</v>
      </c>
      <c r="E1021" s="57">
        <v>843.29</v>
      </c>
    </row>
    <row r="1022" spans="4:5" x14ac:dyDescent="0.2">
      <c r="D1022" s="1">
        <v>45938</v>
      </c>
      <c r="E1022" s="57">
        <v>916.21</v>
      </c>
    </row>
    <row r="1023" spans="4:5" x14ac:dyDescent="0.2">
      <c r="D1023" s="1">
        <v>45939</v>
      </c>
      <c r="E1023" s="57">
        <v>683.25</v>
      </c>
    </row>
    <row r="1024" spans="4:5" x14ac:dyDescent="0.2">
      <c r="D1024" s="1">
        <v>45940</v>
      </c>
      <c r="E1024" s="57">
        <v>219.93</v>
      </c>
    </row>
    <row r="1025" spans="4:5" x14ac:dyDescent="0.2">
      <c r="D1025" s="1">
        <v>45941</v>
      </c>
      <c r="E1025" s="57">
        <v>111.79</v>
      </c>
    </row>
    <row r="1026" spans="4:5" x14ac:dyDescent="0.2">
      <c r="D1026" s="1">
        <v>45942</v>
      </c>
      <c r="E1026" s="57">
        <v>572.13</v>
      </c>
    </row>
    <row r="1027" spans="4:5" x14ac:dyDescent="0.2">
      <c r="D1027" s="1">
        <v>45943</v>
      </c>
      <c r="E1027" s="57">
        <v>954.94</v>
      </c>
    </row>
    <row r="1028" spans="4:5" x14ac:dyDescent="0.2">
      <c r="D1028" s="1">
        <v>45944</v>
      </c>
      <c r="E1028" s="57">
        <v>835.04</v>
      </c>
    </row>
    <row r="1029" spans="4:5" x14ac:dyDescent="0.2">
      <c r="D1029" s="1">
        <v>45945</v>
      </c>
      <c r="E1029" s="57">
        <v>762.03</v>
      </c>
    </row>
    <row r="1030" spans="4:5" x14ac:dyDescent="0.2">
      <c r="D1030" s="1">
        <v>45946</v>
      </c>
      <c r="E1030" s="57">
        <v>262.45</v>
      </c>
    </row>
    <row r="1031" spans="4:5" x14ac:dyDescent="0.2">
      <c r="D1031" s="1">
        <v>45947</v>
      </c>
      <c r="E1031" s="57">
        <v>431.44</v>
      </c>
    </row>
    <row r="1032" spans="4:5" x14ac:dyDescent="0.2">
      <c r="D1032" s="1">
        <v>45948</v>
      </c>
      <c r="E1032" s="57">
        <v>640.16</v>
      </c>
    </row>
    <row r="1033" spans="4:5" x14ac:dyDescent="0.2">
      <c r="D1033" s="1">
        <v>45949</v>
      </c>
      <c r="E1033" s="57">
        <v>680.68</v>
      </c>
    </row>
    <row r="1034" spans="4:5" x14ac:dyDescent="0.2">
      <c r="D1034" s="1">
        <v>45950</v>
      </c>
      <c r="E1034" s="57">
        <v>690.05</v>
      </c>
    </row>
    <row r="1035" spans="4:5" x14ac:dyDescent="0.2">
      <c r="D1035" s="1">
        <v>45951</v>
      </c>
      <c r="E1035" s="57">
        <v>880.96</v>
      </c>
    </row>
    <row r="1036" spans="4:5" x14ac:dyDescent="0.2">
      <c r="D1036" s="1">
        <v>45952</v>
      </c>
      <c r="E1036" s="57">
        <v>383.34</v>
      </c>
    </row>
    <row r="1037" spans="4:5" x14ac:dyDescent="0.2">
      <c r="D1037" s="1">
        <v>45953</v>
      </c>
      <c r="E1037" s="57">
        <v>129.34</v>
      </c>
    </row>
    <row r="1038" spans="4:5" x14ac:dyDescent="0.2">
      <c r="D1038" s="1">
        <v>45954</v>
      </c>
      <c r="E1038" s="57">
        <v>883.58</v>
      </c>
    </row>
    <row r="1039" spans="4:5" x14ac:dyDescent="0.2">
      <c r="D1039" s="1">
        <v>45955</v>
      </c>
      <c r="E1039" s="57">
        <v>858.75</v>
      </c>
    </row>
    <row r="1040" spans="4:5" x14ac:dyDescent="0.2">
      <c r="D1040" s="1">
        <v>45956</v>
      </c>
      <c r="E1040" s="57">
        <v>914.84</v>
      </c>
    </row>
    <row r="1041" spans="4:5" x14ac:dyDescent="0.2">
      <c r="D1041" s="1">
        <v>45957</v>
      </c>
      <c r="E1041" s="57">
        <v>741.83</v>
      </c>
    </row>
    <row r="1042" spans="4:5" x14ac:dyDescent="0.2">
      <c r="D1042" s="1">
        <v>45958</v>
      </c>
      <c r="E1042" s="57">
        <v>830.6</v>
      </c>
    </row>
    <row r="1043" spans="4:5" x14ac:dyDescent="0.2">
      <c r="D1043" s="1">
        <v>45959</v>
      </c>
      <c r="E1043" s="57">
        <v>180.77</v>
      </c>
    </row>
    <row r="1044" spans="4:5" x14ac:dyDescent="0.2">
      <c r="D1044" s="1">
        <v>45960</v>
      </c>
      <c r="E1044" s="57">
        <v>580.42999999999995</v>
      </c>
    </row>
    <row r="1045" spans="4:5" x14ac:dyDescent="0.2">
      <c r="D1045" s="1">
        <v>45961</v>
      </c>
      <c r="E1045" s="57">
        <v>473.85</v>
      </c>
    </row>
    <row r="1046" spans="4:5" x14ac:dyDescent="0.2">
      <c r="D1046" s="1">
        <v>45962</v>
      </c>
      <c r="E1046" s="57">
        <v>582.84</v>
      </c>
    </row>
    <row r="1047" spans="4:5" x14ac:dyDescent="0.2">
      <c r="D1047" s="1">
        <v>45963</v>
      </c>
      <c r="E1047" s="57">
        <v>898.7</v>
      </c>
    </row>
    <row r="1048" spans="4:5" x14ac:dyDescent="0.2">
      <c r="D1048" s="1">
        <v>45964</v>
      </c>
      <c r="E1048" s="57">
        <v>238.6</v>
      </c>
    </row>
    <row r="1049" spans="4:5" x14ac:dyDescent="0.2">
      <c r="D1049" s="1">
        <v>45965</v>
      </c>
      <c r="E1049" s="57">
        <v>884.74</v>
      </c>
    </row>
    <row r="1050" spans="4:5" x14ac:dyDescent="0.2">
      <c r="D1050" s="1">
        <v>45966</v>
      </c>
      <c r="E1050" s="57">
        <v>496.1</v>
      </c>
    </row>
    <row r="1051" spans="4:5" x14ac:dyDescent="0.2">
      <c r="D1051" s="1">
        <v>45967</v>
      </c>
      <c r="E1051" s="57">
        <v>504.91</v>
      </c>
    </row>
    <row r="1052" spans="4:5" x14ac:dyDescent="0.2">
      <c r="D1052" s="1">
        <v>45968</v>
      </c>
      <c r="E1052" s="57">
        <v>508.7</v>
      </c>
    </row>
    <row r="1053" spans="4:5" x14ac:dyDescent="0.2">
      <c r="D1053" s="1">
        <v>45969</v>
      </c>
      <c r="E1053" s="57">
        <v>104.78</v>
      </c>
    </row>
    <row r="1054" spans="4:5" x14ac:dyDescent="0.2">
      <c r="D1054" s="1">
        <v>45970</v>
      </c>
      <c r="E1054" s="57">
        <v>400.62</v>
      </c>
    </row>
    <row r="1055" spans="4:5" x14ac:dyDescent="0.2">
      <c r="D1055" s="1">
        <v>45971</v>
      </c>
      <c r="E1055" s="57">
        <v>892.18</v>
      </c>
    </row>
    <row r="1056" spans="4:5" x14ac:dyDescent="0.2">
      <c r="D1056" s="1">
        <v>45972</v>
      </c>
      <c r="E1056" s="57">
        <v>725.1</v>
      </c>
    </row>
    <row r="1057" spans="4:5" x14ac:dyDescent="0.2">
      <c r="D1057" s="1">
        <v>45973</v>
      </c>
      <c r="E1057" s="57">
        <v>760.7</v>
      </c>
    </row>
    <row r="1058" spans="4:5" x14ac:dyDescent="0.2">
      <c r="D1058" s="1">
        <v>45974</v>
      </c>
      <c r="E1058" s="57">
        <v>252.7</v>
      </c>
    </row>
    <row r="1059" spans="4:5" x14ac:dyDescent="0.2">
      <c r="D1059" s="1">
        <v>45975</v>
      </c>
      <c r="E1059" s="57">
        <v>504.46</v>
      </c>
    </row>
    <row r="1060" spans="4:5" x14ac:dyDescent="0.2">
      <c r="D1060" s="1">
        <v>45976</v>
      </c>
      <c r="E1060" s="57">
        <v>322.56</v>
      </c>
    </row>
    <row r="1061" spans="4:5" x14ac:dyDescent="0.2">
      <c r="D1061" s="1">
        <v>45977</v>
      </c>
      <c r="E1061" s="57">
        <v>412.36</v>
      </c>
    </row>
    <row r="1062" spans="4:5" x14ac:dyDescent="0.2">
      <c r="D1062" s="1">
        <v>45978</v>
      </c>
      <c r="E1062" s="57">
        <v>271.47000000000003</v>
      </c>
    </row>
    <row r="1063" spans="4:5" x14ac:dyDescent="0.2">
      <c r="D1063" s="1">
        <v>45979</v>
      </c>
      <c r="E1063" s="57">
        <v>943.95</v>
      </c>
    </row>
    <row r="1064" spans="4:5" x14ac:dyDescent="0.2">
      <c r="D1064" s="1">
        <v>45980</v>
      </c>
      <c r="E1064" s="57">
        <v>586.02</v>
      </c>
    </row>
    <row r="1065" spans="4:5" x14ac:dyDescent="0.2">
      <c r="D1065" s="1">
        <v>45981</v>
      </c>
      <c r="E1065" s="57">
        <v>298.08</v>
      </c>
    </row>
    <row r="1066" spans="4:5" x14ac:dyDescent="0.2">
      <c r="D1066" s="1">
        <v>45982</v>
      </c>
      <c r="E1066" s="57">
        <v>973.6</v>
      </c>
    </row>
    <row r="1067" spans="4:5" x14ac:dyDescent="0.2">
      <c r="D1067" s="1">
        <v>45983</v>
      </c>
      <c r="E1067" s="57">
        <v>407.65</v>
      </c>
    </row>
    <row r="1068" spans="4:5" x14ac:dyDescent="0.2">
      <c r="D1068" s="1">
        <v>45984</v>
      </c>
      <c r="E1068" s="57">
        <v>767.57</v>
      </c>
    </row>
    <row r="1069" spans="4:5" x14ac:dyDescent="0.2">
      <c r="D1069" s="1">
        <v>45985</v>
      </c>
      <c r="E1069" s="57">
        <v>218.87</v>
      </c>
    </row>
    <row r="1070" spans="4:5" x14ac:dyDescent="0.2">
      <c r="D1070" s="1">
        <v>45986</v>
      </c>
      <c r="E1070" s="57">
        <v>643.76</v>
      </c>
    </row>
    <row r="1071" spans="4:5" x14ac:dyDescent="0.2">
      <c r="D1071" s="1">
        <v>45987</v>
      </c>
      <c r="E1071" s="57">
        <v>789.32</v>
      </c>
    </row>
    <row r="1072" spans="4:5" x14ac:dyDescent="0.2">
      <c r="D1072" s="1">
        <v>45988</v>
      </c>
      <c r="E1072" s="57">
        <v>406.58</v>
      </c>
    </row>
    <row r="1073" spans="4:5" x14ac:dyDescent="0.2">
      <c r="D1073" s="1">
        <v>45989</v>
      </c>
      <c r="E1073" s="57">
        <v>393.5</v>
      </c>
    </row>
    <row r="1074" spans="4:5" x14ac:dyDescent="0.2">
      <c r="D1074" s="1">
        <v>45990</v>
      </c>
      <c r="E1074" s="57">
        <v>375.16</v>
      </c>
    </row>
    <row r="1075" spans="4:5" x14ac:dyDescent="0.2">
      <c r="D1075" s="1">
        <v>45991</v>
      </c>
      <c r="E1075" s="57">
        <v>525.46</v>
      </c>
    </row>
    <row r="1076" spans="4:5" x14ac:dyDescent="0.2">
      <c r="D1076" s="1">
        <v>45992</v>
      </c>
      <c r="E1076" s="57">
        <v>200.16</v>
      </c>
    </row>
    <row r="1077" spans="4:5" x14ac:dyDescent="0.2">
      <c r="D1077" s="1">
        <v>45993</v>
      </c>
      <c r="E1077" s="57">
        <v>525.65</v>
      </c>
    </row>
    <row r="1078" spans="4:5" x14ac:dyDescent="0.2">
      <c r="D1078" s="1">
        <v>45994</v>
      </c>
      <c r="E1078" s="57">
        <v>683.43</v>
      </c>
    </row>
    <row r="1079" spans="4:5" x14ac:dyDescent="0.2">
      <c r="D1079" s="1">
        <v>45995</v>
      </c>
      <c r="E1079" s="57">
        <v>433.25</v>
      </c>
    </row>
    <row r="1080" spans="4:5" x14ac:dyDescent="0.2">
      <c r="D1080" s="1">
        <v>45996</v>
      </c>
      <c r="E1080" s="57">
        <v>874.76</v>
      </c>
    </row>
    <row r="1081" spans="4:5" x14ac:dyDescent="0.2">
      <c r="D1081" s="1">
        <v>45997</v>
      </c>
      <c r="E1081" s="57">
        <v>764.45</v>
      </c>
    </row>
    <row r="1082" spans="4:5" x14ac:dyDescent="0.2">
      <c r="D1082" s="1">
        <v>45998</v>
      </c>
      <c r="E1082" s="57">
        <v>339.16</v>
      </c>
    </row>
    <row r="1083" spans="4:5" x14ac:dyDescent="0.2">
      <c r="D1083" s="1">
        <v>45999</v>
      </c>
      <c r="E1083" s="57">
        <v>257.27</v>
      </c>
    </row>
    <row r="1084" spans="4:5" x14ac:dyDescent="0.2">
      <c r="D1084" s="1">
        <v>46000</v>
      </c>
      <c r="E1084" s="57">
        <v>295.79000000000002</v>
      </c>
    </row>
    <row r="1085" spans="4:5" x14ac:dyDescent="0.2">
      <c r="D1085" s="1">
        <v>46001</v>
      </c>
      <c r="E1085" s="57">
        <v>103.56</v>
      </c>
    </row>
    <row r="1086" spans="4:5" x14ac:dyDescent="0.2">
      <c r="D1086" s="1">
        <v>46002</v>
      </c>
      <c r="E1086" s="57">
        <v>360.75</v>
      </c>
    </row>
    <row r="1087" spans="4:5" x14ac:dyDescent="0.2">
      <c r="D1087" s="1">
        <v>46003</v>
      </c>
      <c r="E1087" s="57">
        <v>333.27</v>
      </c>
    </row>
    <row r="1088" spans="4:5" x14ac:dyDescent="0.2">
      <c r="D1088" s="1">
        <v>46004</v>
      </c>
      <c r="E1088" s="57">
        <v>150.54</v>
      </c>
    </row>
    <row r="1089" spans="4:5" x14ac:dyDescent="0.2">
      <c r="D1089" s="1">
        <v>46005</v>
      </c>
      <c r="E1089" s="57">
        <v>437.11</v>
      </c>
    </row>
    <row r="1090" spans="4:5" x14ac:dyDescent="0.2">
      <c r="D1090" s="1">
        <v>46006</v>
      </c>
      <c r="E1090" s="57">
        <v>173</v>
      </c>
    </row>
    <row r="1091" spans="4:5" x14ac:dyDescent="0.2">
      <c r="D1091" s="1">
        <v>46007</v>
      </c>
      <c r="E1091" s="57">
        <v>766.55</v>
      </c>
    </row>
    <row r="1092" spans="4:5" x14ac:dyDescent="0.2">
      <c r="D1092" s="1">
        <v>46008</v>
      </c>
      <c r="E1092" s="57">
        <v>841.5</v>
      </c>
    </row>
    <row r="1093" spans="4:5" x14ac:dyDescent="0.2">
      <c r="D1093" s="1">
        <v>46009</v>
      </c>
      <c r="E1093" s="57">
        <v>574.4</v>
      </c>
    </row>
    <row r="1094" spans="4:5" x14ac:dyDescent="0.2">
      <c r="D1094" s="1">
        <v>46010</v>
      </c>
      <c r="E1094" s="57">
        <v>157.53</v>
      </c>
    </row>
    <row r="1095" spans="4:5" x14ac:dyDescent="0.2">
      <c r="D1095" s="1">
        <v>46011</v>
      </c>
      <c r="E1095" s="57">
        <v>745.36</v>
      </c>
    </row>
    <row r="1096" spans="4:5" x14ac:dyDescent="0.2">
      <c r="D1096" s="1">
        <v>46012</v>
      </c>
      <c r="E1096" s="57">
        <v>209.65</v>
      </c>
    </row>
    <row r="1097" spans="4:5" x14ac:dyDescent="0.2">
      <c r="D1097" s="1">
        <v>46013</v>
      </c>
      <c r="E1097" s="57">
        <v>893.04</v>
      </c>
    </row>
    <row r="1098" spans="4:5" x14ac:dyDescent="0.2">
      <c r="D1098" s="1">
        <v>46014</v>
      </c>
      <c r="E1098" s="57">
        <v>164.8</v>
      </c>
    </row>
    <row r="1099" spans="4:5" x14ac:dyDescent="0.2">
      <c r="D1099" s="1">
        <v>46015</v>
      </c>
      <c r="E1099" s="57">
        <v>137.35</v>
      </c>
    </row>
    <row r="1100" spans="4:5" x14ac:dyDescent="0.2">
      <c r="D1100" s="1">
        <v>46016</v>
      </c>
      <c r="E1100" s="57">
        <v>652.73</v>
      </c>
    </row>
    <row r="1101" spans="4:5" x14ac:dyDescent="0.2">
      <c r="D1101" s="1">
        <v>46017</v>
      </c>
      <c r="E1101" s="57">
        <v>625.74</v>
      </c>
    </row>
    <row r="1102" spans="4:5" x14ac:dyDescent="0.2">
      <c r="D1102" s="1">
        <v>46018</v>
      </c>
      <c r="E1102" s="57">
        <v>228.71</v>
      </c>
    </row>
    <row r="1103" spans="4:5" x14ac:dyDescent="0.2">
      <c r="D1103" s="1">
        <v>46019</v>
      </c>
      <c r="E1103" s="57">
        <v>897.75</v>
      </c>
    </row>
    <row r="1104" spans="4:5" x14ac:dyDescent="0.2">
      <c r="D1104" s="1">
        <v>46020</v>
      </c>
      <c r="E1104" s="57">
        <v>160.65</v>
      </c>
    </row>
    <row r="1105" spans="4:5" x14ac:dyDescent="0.2">
      <c r="D1105" s="1">
        <v>46021</v>
      </c>
      <c r="E1105" s="57">
        <v>293.52999999999997</v>
      </c>
    </row>
  </sheetData>
  <mergeCells count="1">
    <mergeCell ref="A3:C3"/>
  </mergeCells>
  <conditionalFormatting sqref="E4">
    <cfRule type="cellIs" dxfId="4" priority="2" operator="notEqual">
      <formula>0</formula>
    </cfRule>
  </conditionalFormatting>
  <hyperlinks>
    <hyperlink ref="E4" location="Overall_Error_Check" tooltip="Go to Overall Error Check" display="Overall_Error_Check" xr:uid="{00000000-0004-0000-0600-000000000000}"/>
    <hyperlink ref="A3:C3" location="HL_Navigator" tooltip="Go to Navigator (Table of Contents)" display="Navigator" xr:uid="{00000000-0004-0000-0600-000001000000}"/>
    <hyperlink ref="A3" location="HL_Navigator" display="Navigator" xr:uid="{00000000-0004-0000-0600-000002000000}"/>
  </hyperlink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1F215-0358-4429-9DE9-ECEE29B05574}">
  <dimension ref="A1:I15"/>
  <sheetViews>
    <sheetView showGridLines="0" zoomScaleNormal="100" workbookViewId="0">
      <pane ySplit="4" topLeftCell="A5" activePane="bottomLeft" state="frozen"/>
      <selection pane="bottomLeft" activeCell="E15" sqref="E15"/>
    </sheetView>
  </sheetViews>
  <sheetFormatPr defaultColWidth="9.140625" defaultRowHeight="12" x14ac:dyDescent="0.2"/>
  <cols>
    <col min="1" max="3" width="3.7109375" customWidth="1"/>
    <col min="4" max="4" width="7.5703125" customWidth="1"/>
    <col min="5" max="7" width="9.85546875" bestFit="1" customWidth="1"/>
    <col min="8" max="8" width="10.28515625" bestFit="1" customWidth="1"/>
    <col min="9" max="9" width="11.42578125" bestFit="1" customWidth="1"/>
    <col min="10" max="10" width="7.85546875" bestFit="1" customWidth="1"/>
    <col min="11" max="11" width="8.5703125" bestFit="1" customWidth="1"/>
    <col min="12" max="12" width="7.85546875" bestFit="1" customWidth="1"/>
    <col min="13" max="14" width="8.5703125" bestFit="1" customWidth="1"/>
    <col min="15" max="15" width="7.85546875" bestFit="1" customWidth="1"/>
    <col min="16" max="20" width="8.140625" bestFit="1" customWidth="1"/>
    <col min="21" max="22" width="8.5703125" bestFit="1" customWidth="1"/>
    <col min="23" max="23" width="7.85546875" bestFit="1" customWidth="1"/>
    <col min="24" max="25" width="8.5703125" bestFit="1" customWidth="1"/>
    <col min="26" max="27" width="7.85546875" bestFit="1" customWidth="1"/>
    <col min="28" max="28" width="11.42578125" bestFit="1" customWidth="1"/>
    <col min="29" max="29" width="11.7109375" bestFit="1" customWidth="1"/>
    <col min="30" max="31" width="11" bestFit="1" customWidth="1"/>
    <col min="32" max="34" width="11.42578125" bestFit="1" customWidth="1"/>
    <col min="35" max="35" width="11.7109375" bestFit="1" customWidth="1"/>
    <col min="36" max="36" width="12.28515625" bestFit="1" customWidth="1"/>
    <col min="37" max="37" width="11.42578125" bestFit="1" customWidth="1"/>
    <col min="38" max="38" width="8.5703125" bestFit="1" customWidth="1"/>
    <col min="39" max="39" width="7.42578125" bestFit="1" customWidth="1"/>
    <col min="40" max="40" width="8.140625" bestFit="1" customWidth="1"/>
    <col min="41" max="43" width="8.5703125" bestFit="1" customWidth="1"/>
    <col min="44" max="45" width="8.140625" bestFit="1" customWidth="1"/>
    <col min="46" max="48" width="8.5703125" bestFit="1" customWidth="1"/>
    <col min="49" max="51" width="8.140625" bestFit="1" customWidth="1"/>
    <col min="52" max="53" width="8.5703125" bestFit="1" customWidth="1"/>
    <col min="54" max="55" width="8.140625" bestFit="1" customWidth="1"/>
    <col min="56" max="57" width="8.5703125" bestFit="1" customWidth="1"/>
    <col min="58" max="58" width="8.140625" bestFit="1" customWidth="1"/>
    <col min="59" max="59" width="8.5703125" bestFit="1" customWidth="1"/>
    <col min="60" max="61" width="8.140625" bestFit="1" customWidth="1"/>
    <col min="62" max="63" width="8.5703125" bestFit="1" customWidth="1"/>
    <col min="64" max="65" width="8.140625" bestFit="1" customWidth="1"/>
    <col min="66" max="66" width="8.5703125" bestFit="1" customWidth="1"/>
    <col min="67" max="67" width="11.42578125" bestFit="1" customWidth="1"/>
    <col min="68" max="69" width="8.140625" bestFit="1" customWidth="1"/>
    <col min="70" max="75" width="8.5703125" bestFit="1" customWidth="1"/>
    <col min="76" max="76" width="8.140625" bestFit="1" customWidth="1"/>
    <col min="77" max="78" width="8.5703125" bestFit="1" customWidth="1"/>
    <col min="79" max="79" width="8.140625" bestFit="1" customWidth="1"/>
    <col min="80" max="80" width="7.85546875" bestFit="1" customWidth="1"/>
    <col min="81" max="86" width="8.5703125" bestFit="1" customWidth="1"/>
    <col min="87" max="88" width="8.140625" bestFit="1" customWidth="1"/>
    <col min="89" max="91" width="8.5703125" bestFit="1" customWidth="1"/>
    <col min="92" max="92" width="8.140625" bestFit="1" customWidth="1"/>
    <col min="93" max="94" width="8.5703125" bestFit="1" customWidth="1"/>
    <col min="95" max="95" width="7.85546875" bestFit="1" customWidth="1"/>
    <col min="96" max="96" width="8.5703125" bestFit="1" customWidth="1"/>
    <col min="97" max="97" width="8.140625" bestFit="1" customWidth="1"/>
    <col min="98" max="98" width="7.85546875" bestFit="1" customWidth="1"/>
    <col min="99" max="99" width="11.42578125" bestFit="1" customWidth="1"/>
    <col min="100" max="100" width="11" bestFit="1" customWidth="1"/>
    <col min="101" max="102" width="11.42578125" bestFit="1" customWidth="1"/>
    <col min="103" max="103" width="11" bestFit="1" customWidth="1"/>
    <col min="104" max="104" width="11.42578125" bestFit="1" customWidth="1"/>
    <col min="105" max="106" width="11" bestFit="1" customWidth="1"/>
    <col min="107" max="107" width="12.7109375" bestFit="1" customWidth="1"/>
    <col min="108" max="108" width="11.42578125" bestFit="1" customWidth="1"/>
    <col min="109" max="109" width="7.85546875" bestFit="1" customWidth="1"/>
    <col min="110" max="114" width="8.140625" bestFit="1" customWidth="1"/>
    <col min="115" max="116" width="8.5703125" bestFit="1" customWidth="1"/>
    <col min="117" max="117" width="8.140625" bestFit="1" customWidth="1"/>
    <col min="118" max="120" width="8.5703125" bestFit="1" customWidth="1"/>
    <col min="121" max="121" width="8.140625" bestFit="1" customWidth="1"/>
    <col min="122" max="125" width="8.5703125" bestFit="1" customWidth="1"/>
    <col min="126" max="126" width="7.85546875" bestFit="1" customWidth="1"/>
    <col min="127" max="127" width="8.140625" bestFit="1" customWidth="1"/>
    <col min="128" max="128" width="8.5703125" bestFit="1" customWidth="1"/>
    <col min="129" max="129" width="8.140625" bestFit="1" customWidth="1"/>
    <col min="130" max="132" width="8.5703125" bestFit="1" customWidth="1"/>
    <col min="133" max="133" width="8.140625" bestFit="1" customWidth="1"/>
    <col min="134" max="134" width="8.5703125" bestFit="1" customWidth="1"/>
    <col min="135" max="135" width="8.140625" bestFit="1" customWidth="1"/>
    <col min="136" max="136" width="8.5703125" bestFit="1" customWidth="1"/>
    <col min="137" max="137" width="11.42578125" bestFit="1" customWidth="1"/>
    <col min="138" max="138" width="8.140625" bestFit="1" customWidth="1"/>
    <col min="139" max="139" width="8.5703125" bestFit="1" customWidth="1"/>
    <col min="140" max="140" width="8.140625" bestFit="1" customWidth="1"/>
    <col min="141" max="145" width="8.5703125" bestFit="1" customWidth="1"/>
    <col min="146" max="148" width="8.140625" bestFit="1" customWidth="1"/>
    <col min="149" max="149" width="7.85546875" bestFit="1" customWidth="1"/>
    <col min="150" max="150" width="8.5703125" bestFit="1" customWidth="1"/>
    <col min="151" max="151" width="8.140625" bestFit="1" customWidth="1"/>
    <col min="152" max="153" width="8.5703125" bestFit="1" customWidth="1"/>
    <col min="154" max="155" width="8.140625" bestFit="1" customWidth="1"/>
    <col min="156" max="159" width="8.5703125" bestFit="1" customWidth="1"/>
    <col min="160" max="160" width="8.140625" bestFit="1" customWidth="1"/>
    <col min="161" max="164" width="8.5703125" bestFit="1" customWidth="1"/>
    <col min="165" max="165" width="8.140625" bestFit="1" customWidth="1"/>
    <col min="166" max="166" width="8.5703125" bestFit="1" customWidth="1"/>
    <col min="167" max="167" width="8.140625" bestFit="1" customWidth="1"/>
    <col min="168" max="168" width="8.5703125" bestFit="1" customWidth="1"/>
    <col min="169" max="169" width="11" bestFit="1" customWidth="1"/>
    <col min="170" max="170" width="11.7109375" bestFit="1" customWidth="1"/>
    <col min="171" max="173" width="11" bestFit="1" customWidth="1"/>
    <col min="174" max="176" width="11.42578125" bestFit="1" customWidth="1"/>
    <col min="177" max="177" width="12.28515625" bestFit="1" customWidth="1"/>
    <col min="178" max="178" width="13.140625" bestFit="1" customWidth="1"/>
    <col min="179" max="179" width="8.140625" bestFit="1" customWidth="1"/>
    <col min="180" max="180" width="8.5703125" bestFit="1" customWidth="1"/>
    <col min="181" max="181" width="8.140625" bestFit="1" customWidth="1"/>
    <col min="182" max="186" width="8.5703125" bestFit="1" customWidth="1"/>
    <col min="187" max="187" width="8.140625" bestFit="1" customWidth="1"/>
    <col min="188" max="188" width="8.5703125" bestFit="1" customWidth="1"/>
    <col min="189" max="189" width="8.140625" bestFit="1" customWidth="1"/>
    <col min="190" max="190" width="7.85546875" bestFit="1" customWidth="1"/>
    <col min="191" max="191" width="8.140625" bestFit="1" customWidth="1"/>
    <col min="192" max="192" width="8.5703125" bestFit="1" customWidth="1"/>
    <col min="193" max="193" width="8.140625" bestFit="1" customWidth="1"/>
    <col min="194" max="194" width="8.5703125" bestFit="1" customWidth="1"/>
    <col min="195" max="195" width="8.140625" bestFit="1" customWidth="1"/>
    <col min="196" max="197" width="7.85546875" bestFit="1" customWidth="1"/>
    <col min="198" max="199" width="8.5703125" bestFit="1" customWidth="1"/>
    <col min="200" max="200" width="8.140625" bestFit="1" customWidth="1"/>
    <col min="201" max="201" width="11.42578125" bestFit="1" customWidth="1"/>
    <col min="202" max="202" width="7.85546875" bestFit="1" customWidth="1"/>
    <col min="203" max="207" width="8.140625" bestFit="1" customWidth="1"/>
    <col min="208" max="209" width="8.5703125" bestFit="1" customWidth="1"/>
    <col min="210" max="210" width="8.140625" bestFit="1" customWidth="1"/>
    <col min="211" max="213" width="8.5703125" bestFit="1" customWidth="1"/>
    <col min="214" max="214" width="8.140625" bestFit="1" customWidth="1"/>
    <col min="215" max="218" width="8.5703125" bestFit="1" customWidth="1"/>
    <col min="219" max="219" width="7.85546875" bestFit="1" customWidth="1"/>
    <col min="220" max="220" width="8.140625" bestFit="1" customWidth="1"/>
    <col min="221" max="221" width="8.5703125" bestFit="1" customWidth="1"/>
    <col min="222" max="222" width="8.140625" bestFit="1" customWidth="1"/>
    <col min="223" max="225" width="8.5703125" bestFit="1" customWidth="1"/>
    <col min="226" max="226" width="8.140625" bestFit="1" customWidth="1"/>
    <col min="227" max="227" width="8.5703125" bestFit="1" customWidth="1"/>
    <col min="228" max="228" width="8.140625" bestFit="1" customWidth="1"/>
    <col min="229" max="229" width="8.5703125" bestFit="1" customWidth="1"/>
    <col min="230" max="230" width="11.42578125" bestFit="1" customWidth="1"/>
    <col min="231" max="231" width="8.140625" bestFit="1" customWidth="1"/>
    <col min="232" max="232" width="8.5703125" bestFit="1" customWidth="1"/>
    <col min="233" max="233" width="8.140625" bestFit="1" customWidth="1"/>
    <col min="234" max="238" width="8.5703125" bestFit="1" customWidth="1"/>
    <col min="239" max="241" width="8.140625" bestFit="1" customWidth="1"/>
    <col min="242" max="242" width="7.85546875" bestFit="1" customWidth="1"/>
    <col min="243" max="243" width="8.5703125" bestFit="1" customWidth="1"/>
    <col min="244" max="244" width="8.140625" bestFit="1" customWidth="1"/>
    <col min="245" max="246" width="8.5703125" bestFit="1" customWidth="1"/>
    <col min="247" max="248" width="8.140625" bestFit="1" customWidth="1"/>
    <col min="249" max="252" width="8.5703125" bestFit="1" customWidth="1"/>
    <col min="253" max="253" width="8.140625" bestFit="1" customWidth="1"/>
    <col min="254" max="257" width="8.5703125" bestFit="1" customWidth="1"/>
    <col min="258" max="258" width="8.140625" bestFit="1" customWidth="1"/>
    <col min="259" max="259" width="8.5703125" bestFit="1" customWidth="1"/>
    <col min="260" max="260" width="8.140625" bestFit="1" customWidth="1"/>
    <col min="261" max="261" width="8.5703125" bestFit="1" customWidth="1"/>
    <col min="262" max="262" width="11" bestFit="1" customWidth="1"/>
    <col min="263" max="263" width="11.7109375" bestFit="1" customWidth="1"/>
    <col min="264" max="266" width="11" bestFit="1" customWidth="1"/>
    <col min="267" max="269" width="11.42578125" bestFit="1" customWidth="1"/>
    <col min="270" max="270" width="12.28515625" bestFit="1" customWidth="1"/>
    <col min="271" max="271" width="13.140625" bestFit="1" customWidth="1"/>
  </cols>
  <sheetData>
    <row r="1" spans="1:9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PivotTable Date Formatting</v>
      </c>
    </row>
    <row r="2" spans="1:9" ht="18" x14ac:dyDescent="0.25">
      <c r="A2" s="42" t="str">
        <f ca="1">Model_Name</f>
        <v>SP PivotTable Date Formatting - Suggested Solution.xlsx</v>
      </c>
    </row>
    <row r="3" spans="1:9" x14ac:dyDescent="0.2">
      <c r="A3" s="51" t="s">
        <v>1</v>
      </c>
      <c r="B3" s="51"/>
      <c r="C3" s="51"/>
    </row>
    <row r="4" spans="1:9" ht="14.25" x14ac:dyDescent="0.2">
      <c r="B4" t="s">
        <v>2</v>
      </c>
      <c r="E4" s="2">
        <f>Overall_Error_Check</f>
        <v>0</v>
      </c>
    </row>
    <row r="5" spans="1:9" x14ac:dyDescent="0.2">
      <c r="A5" s="12"/>
    </row>
    <row r="6" spans="1:9" ht="16.5" thickBot="1" x14ac:dyDescent="0.3">
      <c r="B6" s="43">
        <f>MAX($B$5:$B5)+1</f>
        <v>1</v>
      </c>
      <c r="C6" s="3" t="str">
        <f ca="1">A1</f>
        <v>PivotTable Date Formatting</v>
      </c>
      <c r="D6" s="3"/>
      <c r="E6" s="3"/>
      <c r="F6" s="3"/>
      <c r="G6" s="3"/>
      <c r="H6" s="3"/>
      <c r="I6" s="3"/>
    </row>
    <row r="7" spans="1:9" ht="12.75" thickTop="1" x14ac:dyDescent="0.2"/>
    <row r="8" spans="1:9" ht="16.5" x14ac:dyDescent="0.25">
      <c r="C8" s="4" t="s">
        <v>74</v>
      </c>
    </row>
    <row r="10" spans="1:9" x14ac:dyDescent="0.2">
      <c r="E10" s="49" t="s">
        <v>60</v>
      </c>
    </row>
    <row r="11" spans="1:9" x14ac:dyDescent="0.2">
      <c r="E11" t="s">
        <v>76</v>
      </c>
      <c r="F11" t="s">
        <v>77</v>
      </c>
      <c r="G11" t="s">
        <v>78</v>
      </c>
      <c r="H11" t="s">
        <v>75</v>
      </c>
    </row>
    <row r="15" spans="1:9" x14ac:dyDescent="0.2">
      <c r="D15" t="s">
        <v>82</v>
      </c>
      <c r="E15" s="56">
        <v>201707.70999999996</v>
      </c>
      <c r="F15" s="56">
        <v>206301.50000000009</v>
      </c>
      <c r="G15" s="56">
        <v>192916.79999999993</v>
      </c>
      <c r="H15" s="56">
        <v>600926.01</v>
      </c>
    </row>
  </sheetData>
  <mergeCells count="1">
    <mergeCell ref="A3:C3"/>
  </mergeCells>
  <conditionalFormatting sqref="E4">
    <cfRule type="cellIs" dxfId="3" priority="1" operator="notEqual">
      <formula>0</formula>
    </cfRule>
  </conditionalFormatting>
  <hyperlinks>
    <hyperlink ref="E4" location="Overall_Error_Check" tooltip="Go to Overall Error Check" display="Overall_Error_Check" xr:uid="{A68AA67D-FCB7-4A7F-BC26-9CCA30033844}"/>
    <hyperlink ref="A3:C3" location="HL_Navigator" tooltip="Go to Navigator (Table of Contents)" display="Navigator" xr:uid="{69AE9410-58A3-44ED-BC10-21FFFBE62533}"/>
    <hyperlink ref="A3" location="HL_Navigator" display="Navigator" xr:uid="{9D9E418D-4D93-4C6F-AC47-07E0786434B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41" t="str">
        <f ca="1">IF(ISERROR(RIGHT(CELL("filename",A1),LEN(CELL("filename",A1))-FIND("]",CELL("filename",A1)))),
"",
RIGHT(CELL("filename",A1),LEN(CELL("filename",A1))-FIND("]",CELL("filename",A1))))</f>
        <v>Error Checks</v>
      </c>
    </row>
    <row r="2" spans="1:11" ht="18" x14ac:dyDescent="0.25">
      <c r="A2" s="42" t="str">
        <f ca="1">Model_Name</f>
        <v>SP PivotTable Date Formatting - Suggested Solution.xlsx</v>
      </c>
    </row>
    <row r="3" spans="1:11" x14ac:dyDescent="0.2">
      <c r="A3" s="51" t="s">
        <v>1</v>
      </c>
      <c r="B3" s="51"/>
      <c r="C3" s="51"/>
      <c r="D3" s="51"/>
      <c r="E3" s="51"/>
    </row>
    <row r="4" spans="1:11" ht="14.25" x14ac:dyDescent="0.2">
      <c r="B4" t="s">
        <v>2</v>
      </c>
      <c r="F4" s="2">
        <f>Overall_Error_Check</f>
        <v>0</v>
      </c>
    </row>
    <row r="5" spans="1:11" x14ac:dyDescent="0.2">
      <c r="A5" s="12"/>
    </row>
    <row r="6" spans="1:11" ht="16.5" thickBot="1" x14ac:dyDescent="0.3">
      <c r="B6" s="43">
        <f>MAX($B$5:$B5)+1</f>
        <v>1</v>
      </c>
      <c r="C6" s="3" t="s">
        <v>64</v>
      </c>
      <c r="D6" s="3"/>
      <c r="E6" s="3"/>
      <c r="F6" s="3"/>
      <c r="G6" s="3"/>
      <c r="H6" s="3"/>
      <c r="I6" s="3"/>
      <c r="J6" s="3"/>
      <c r="K6" s="3"/>
    </row>
    <row r="7" spans="1:11" ht="12.75" outlineLevel="1" thickTop="1" x14ac:dyDescent="0.2"/>
    <row r="8" spans="1:11" ht="16.5" outlineLevel="1" x14ac:dyDescent="0.25">
      <c r="C8" s="4" t="s">
        <v>65</v>
      </c>
    </row>
    <row r="9" spans="1:11" ht="16.5" outlineLevel="1" x14ac:dyDescent="0.25">
      <c r="C9" s="4"/>
    </row>
    <row r="10" spans="1:11" ht="16.5" outlineLevel="1" x14ac:dyDescent="0.25">
      <c r="C10" s="4"/>
      <c r="D10" s="5" t="s">
        <v>66</v>
      </c>
    </row>
    <row r="11" spans="1:11" outlineLevel="1" x14ac:dyDescent="0.2"/>
    <row r="12" spans="1:11" ht="14.25" outlineLevel="1" x14ac:dyDescent="0.2">
      <c r="E12" t="s">
        <v>80</v>
      </c>
      <c r="I12" s="38">
        <v>0</v>
      </c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5" t="str">
        <f>C8</f>
        <v>Summary of Errors</v>
      </c>
      <c r="I17" s="2">
        <f>MIN(1,SUM(I11:I15))</f>
        <v>0</v>
      </c>
      <c r="K17" s="12"/>
    </row>
    <row r="18" spans="5:11" outlineLevel="1" x14ac:dyDescent="0.2"/>
    <row r="19" spans="5:11" outlineLevel="1" x14ac:dyDescent="0.2"/>
  </sheetData>
  <mergeCells count="1"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58d06b-05e3-4c65-85ba-22cd93c7683f">
      <Terms xmlns="http://schemas.microsoft.com/office/infopath/2007/PartnerControls"/>
    </lcf76f155ced4ddcb4097134ff3c332f>
    <TaxCatchAll xmlns="ac914b5e-6dd4-4de9-b905-57df3d5402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E75ECA439A049B41314814B7E4B57" ma:contentTypeVersion="19" ma:contentTypeDescription="Create a new document." ma:contentTypeScope="" ma:versionID="e67f3b247dd811f116325cb79bd32355">
  <xsd:schema xmlns:xsd="http://www.w3.org/2001/XMLSchema" xmlns:xs="http://www.w3.org/2001/XMLSchema" xmlns:p="http://schemas.microsoft.com/office/2006/metadata/properties" xmlns:ns2="ff58d06b-05e3-4c65-85ba-22cd93c7683f" xmlns:ns3="ac914b5e-6dd4-4de9-b905-57df3d54023d" targetNamespace="http://schemas.microsoft.com/office/2006/metadata/properties" ma:root="true" ma:fieldsID="2e8ade43a7ea9a5ad03b9775330a245f" ns2:_="" ns3:_="">
    <xsd:import namespace="ff58d06b-05e3-4c65-85ba-22cd93c7683f"/>
    <xsd:import namespace="ac914b5e-6dd4-4de9-b905-57df3d5402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8d06b-05e3-4c65-85ba-22cd93c76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a3f6a92-6300-485e-b0cc-b70aa89c14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14b5e-6dd4-4de9-b905-57df3d54023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0b4198c-4b14-49cc-8beb-9042bcb4eee8}" ma:internalName="TaxCatchAll" ma:showField="CatchAllData" ma:web="ac914b5e-6dd4-4de9-b905-57df3d5402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B Y F R W r E / V B y l A A A A 9 w A A A B I A H A B D b 2 5 m a W c v U G F j a 2 F n Z S 5 4 b W w g o h g A K K A U A A A A A A A A A A A A A A A A A A A A A A A A A A A A h Y 8 x D o I w G I W v Q r r T F h g E U k q M q y Q m R u P a l A q N 8 G N o s d z N w S N 5 B T G K u j m + 7 3 3 D e / f r j e V j 2 3 g X 1 R v d Q Y Y C T J G n Q H a l h i p D g z 3 6 M c o 5 2 w h 5 E p X y J h l M O p o y Q 7 W 1 5 5 Q Q 5 x x 2 E e 7 6 i o S U B u R Q r L e y V q 1 A H 1 n / l 3 0 N x g q Q C n G 2 f 4 3 h I Q 6 i B A f x I s G U k Z m y Q s P X C K f B z / Y H s t X Q 2 K F X X I G / 3 D E y R 0 b e J / g D U E s D B B Q A A g A I A A W B U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g V F a K I p H u A 4 A A A A R A A A A E w A c A E Z v c m 1 1 b G F z L 1 N l Y 3 R p b 2 4 x L m 0 g o h g A K K A U A A A A A A A A A A A A A A A A A A A A A A A A A A A A K 0 5 N L s n M z 1 M I h t C G 1 g B Q S w E C L Q A U A A I A C A A F g V F a s T 9 U H K U A A A D 3 A A A A E g A A A A A A A A A A A A A A A A A A A A A A Q 2 9 u Z m l n L 1 B h Y 2 t h Z 2 U u e G 1 s U E s B A i 0 A F A A C A A g A B Y F R W g / K 6 a u k A A A A 6 Q A A A B M A A A A A A A A A A A A A A A A A 8 Q A A A F t D b 2 5 0 Z W 5 0 X 1 R 5 c G V z X S 5 4 b W x Q S w E C L Q A U A A I A C A A F g V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2 W y 2 S a v t J k W t Z N P O e m I O 5 A A A A A A C A A A A A A A Q Z g A A A A E A A C A A A A C E R F O E E H c R Q q H j x h 6 d n i x w t B w x T V Y a k S 3 k / j l D t A j e B w A A A A A O g A A A A A I A A C A A A A D n t h e y H Q e q D u v S 1 N t s R / j 1 k A K T q 7 2 w v C W J u Y + 5 K q c c / l A A A A D 5 9 o a v T U Y N M 5 8 d G s 8 3 l I D p r U q u c k h H P o h 4 B 8 G H s o W d 8 G 2 q 0 0 B i U 2 t F Y p o x C y B Z B P l h + k D I J w 8 I P X k U z 8 R 1 S x U B D X m w K Z i e u 1 f q C h h t F 2 m J F E A A A A D L B Y a N V H / Z e s O n P X Y r X K U A j Y a M L F A c Y a b 3 g t S E K 6 J w N l B Q c t d z I V u i 4 5 3 v 8 o F J 2 e M u m 1 e d e 6 y d R t E i 8 K I 3 P r N l < / D a t a M a s h u p > 
</file>

<file path=customXml/itemProps1.xml><?xml version="1.0" encoding="utf-8"?>
<ds:datastoreItem xmlns:ds="http://schemas.openxmlformats.org/officeDocument/2006/customXml" ds:itemID="{0A619791-D556-4F22-833E-9B506B249334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ff58d06b-05e3-4c65-85ba-22cd93c7683f"/>
    <ds:schemaRef ds:uri="http://www.w3.org/XML/1998/namespace"/>
    <ds:schemaRef ds:uri="ac914b5e-6dd4-4de9-b905-57df3d54023d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F4E4C38-BF52-4BF4-B7C4-8E4875C370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C6C2E1-FCF3-446B-87F8-7B3A73CBD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58d06b-05e3-4c65-85ba-22cd93c7683f"/>
    <ds:schemaRef ds:uri="ac914b5e-6dd4-4de9-b905-57df3d5402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1CA609-32E3-4449-88D0-13E49A6C3C1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21</vt:i4>
      </vt:variant>
    </vt:vector>
  </HeadingPairs>
  <TitlesOfParts>
    <vt:vector size="28" baseType="lpstr">
      <vt:lpstr>Cover</vt:lpstr>
      <vt:lpstr>Navigator</vt:lpstr>
      <vt:lpstr>Style Guide</vt:lpstr>
      <vt:lpstr>Model Parameters</vt:lpstr>
      <vt:lpstr>Sales Data</vt:lpstr>
      <vt:lpstr>PivotTable Date Formatting</vt:lpstr>
      <vt:lpstr>Error Checks</vt:lpstr>
      <vt:lpstr>Client_Name</vt:lpstr>
      <vt:lpstr>Days_in_Year</vt:lpstr>
      <vt:lpstr>HL_1</vt:lpstr>
      <vt:lpstr>HL_3</vt:lpstr>
      <vt:lpstr>HL_4</vt:lpstr>
      <vt:lpstr>HL_5</vt:lpstr>
      <vt:lpstr>HL_6</vt:lpstr>
      <vt:lpstr>HL_7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2025-05-12T05:29:58Z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0x01010015FE75ECA439A049B41314814B7E4B57</vt:lpwstr>
  </property>
  <property fmtid="{D5CDD505-2E9C-101B-9397-08002B2CF9AE}" pid="3" name="MediaServiceImageTags">
    <vt:lpwstr/>
  </property>
</Properties>
</file>