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Blogs\Final Friday Fix\2021 - 08\"/>
    </mc:Choice>
  </mc:AlternateContent>
  <xr:revisionPtr revIDLastSave="0" documentId="13_ncr:1_{4D3E0A1F-7B8A-4513-B9DC-8BA9203542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Finding Character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L_1">Cover!$A$3</definedName>
    <definedName name="HL_3">'Style Guide'!$A$3</definedName>
    <definedName name="HL_4">'Model Parameters'!$A$3</definedName>
    <definedName name="HL_5">'Finding Characters'!$A$3</definedName>
    <definedName name="HL_6">'Error Checks'!$A$3</definedName>
    <definedName name="HL_7">'Finding Characters'!$A$3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11" l="1"/>
  <c r="I51" i="11" a="1"/>
  <c r="I51" i="11" s="1"/>
  <c r="I49" i="11" a="1"/>
  <c r="I49" i="11" s="1"/>
  <c r="I40" i="11"/>
  <c r="K24" i="11"/>
  <c r="E22" i="11"/>
  <c r="E15" i="11"/>
  <c r="E14" i="11"/>
  <c r="K26" i="11"/>
  <c r="K25" i="11"/>
  <c r="K23" i="11"/>
  <c r="K22" i="11"/>
  <c r="K15" i="11"/>
  <c r="K14" i="11"/>
  <c r="B6" i="11"/>
  <c r="A1" i="11"/>
  <c r="I47" i="11" a="1"/>
  <c r="M25" i="11"/>
  <c r="M14" i="11"/>
  <c r="M23" i="11"/>
  <c r="M24" i="11"/>
  <c r="M22" i="11"/>
  <c r="K47" i="11"/>
  <c r="K49" i="11"/>
  <c r="K51" i="11"/>
  <c r="M15" i="11"/>
  <c r="K40" i="11"/>
  <c r="K64" i="11"/>
  <c r="M26" i="11"/>
  <c r="I47" i="11" l="1"/>
  <c r="B29" i="11"/>
  <c r="B54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<sst xmlns="http://schemas.openxmlformats.org/spreadsheetml/2006/main" count="142" uniqueCount="103">
  <si>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</si>
  <si>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</si>
  <si>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</si>
  <si>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</si>
  <si>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</si>
  <si>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</si>
  <si>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</si>
  <si>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</si>
  <si>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</si>
  <si>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</si>
  <si>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</si>
  <si>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</si>
  <si>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</si>
  <si>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</si>
  <si>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</si>
  <si>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</si>
  <si>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</si>
  <si>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</si>
  <si>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</si>
  <si>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</si>
  <si>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</si>
  <si>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</si>
  <si>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</si>
  <si>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</si>
  <si>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</si>
  <si>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</si>
  <si>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</si>
  <si>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</si>
  <si>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</si>
  <si>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</si>
  <si>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</si>
  <si>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</si>
  <si>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</si>
  <si>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</si>
  <si>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</si>
  <si>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</si>
  <si>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</si>
  <si>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</si>
  <si>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</si>
  <si>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</si>
  <si>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</si>
  <si>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</si>
  <si>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</si>
  <si>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</si>
  <si>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</si>
  <si>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</si>
  <si>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</si>
  <si>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</si>
  <si>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</si>
  <si>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</si>
  <si>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</si>
  <si>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</si>
  <si>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</si>
  <si>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</si>
  <si>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</si>
  <si>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</si>
  <si>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</si>
  <si>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</si>
  <si>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</si>
  <si>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</si>
  <si>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</si>
  <si>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</si>
  <si>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</si>
  <si>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</si>
  <si>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</si>
  <si>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</si>
  <si>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</si>
  <si>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</si>
  <si>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</si>
  <si>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</si>
  <si>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</si>
  <si>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</si>
  <si>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FIND</t>
  </si>
  <si>
    <t>(Case sensitive, wildcards not allowed)</t>
  </si>
  <si>
    <t>Management</t>
  </si>
  <si>
    <t>SEARCH</t>
  </si>
  <si>
    <t>(Not case sensitive, wildcards allowed)</t>
  </si>
  <si>
    <t>Find position of C?a:</t>
  </si>
  <si>
    <t>Find position of C*a:</t>
  </si>
  <si>
    <t>Find ?:</t>
  </si>
  <si>
    <t>Why?</t>
  </si>
  <si>
    <t>Concatenate</t>
  </si>
  <si>
    <t>Find position of C???a:</t>
  </si>
  <si>
    <t>FIND and SEARCH</t>
  </si>
  <si>
    <t>FIND Nth Occurrence</t>
  </si>
  <si>
    <t>Character</t>
  </si>
  <si>
    <t>Occurrence Number</t>
  </si>
  <si>
    <t>l</t>
  </si>
  <si>
    <t>Text</t>
  </si>
  <si>
    <t>Result</t>
  </si>
  <si>
    <t>Hello Lesley</t>
  </si>
  <si>
    <t>Examples</t>
  </si>
  <si>
    <t>FIND Last Occurrence</t>
  </si>
  <si>
    <t>h</t>
  </si>
  <si>
    <t>Alternatives</t>
  </si>
  <si>
    <t>Using Dynamic Arrays</t>
  </si>
  <si>
    <t>Other Approaches</t>
  </si>
  <si>
    <r>
      <t xml:space="preserve">Using </t>
    </r>
    <r>
      <rPr>
        <b/>
        <sz val="9"/>
        <color theme="1"/>
        <rFont val="Arial"/>
        <family val="2"/>
      </rPr>
      <t>ROW(INDIRECT)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(volatile)</t>
    </r>
  </si>
  <si>
    <t>Hello Lesley HALL</t>
  </si>
  <si>
    <t>Unused</t>
  </si>
  <si>
    <t>Finding Characters</t>
  </si>
  <si>
    <t>Simple examples of locating characters in text strings.</t>
  </si>
  <si>
    <r>
      <t xml:space="preserve">Using a </t>
    </r>
    <r>
      <rPr>
        <b/>
        <sz val="9"/>
        <color theme="1"/>
        <rFont val="Arial"/>
        <family val="2"/>
      </rPr>
      <t>LAMBDA</t>
    </r>
    <r>
      <rPr>
        <sz val="9"/>
        <color theme="1"/>
        <rFont val="Arial"/>
        <family val="2"/>
      </rPr>
      <t xml:space="preserve"> function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</si>
</sst>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i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70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58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8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9" fontId="1" fillId="5" borderId="4" xfId="18"/>
    <xf numFmtId="166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3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180" fontId="24" fillId="0" borderId="0" xfId="17">
      <alignment horizontal="center"/>
    </xf>
    <xf numFmtId="0" fontId="3" fillId="0" borderId="0" xfId="15"/>
    <xf numFmtId="167" fontId="16" fillId="3" borderId="1" xfId="10" applyNumberFormat="1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>
      <alignment horizontal="center"/>
    </xf>
    <xf numFmtId="0" fontId="0" fillId="0" borderId="0" xfId="0"/>
    <xf numFmtId="0" fontId="25" fillId="4" borderId="4" xfId="14" applyAlignment="1">
      <alignment horizontal="left"/>
      <protection locked="0"/>
    </xf>
    <xf numFmtId="0" fontId="25" fillId="4" borderId="4" xfId="14" applyAlignment="1">
      <alignment horizontal="center"/>
      <protection locked="0"/>
    </xf>
    <xf numFmtId="0" fontId="23" fillId="0" borderId="3" xfId="13" applyAlignment="1">
      <alignment horizontal="center"/>
    </xf>
    <xf numFmtId="0" fontId="0" fillId="0" borderId="0" xfId="0" applyAlignment="1">
      <alignment horizontal="center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1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Finding Character in Your Models.xlsx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2" t="s">
        <v>101</v>
      </c>
      <c r="D17" s="52"/>
      <c r="E17" s="52"/>
      <c r="F17" s="52"/>
      <c r="G17" s="52"/>
      <c r="H17" s="52"/>
      <c r="I17" s="52"/>
      <c r="J17" s="52"/>
    </row>
    <row r="18" spans="3:10" ht="12.75" x14ac:dyDescent="0.2">
      <c r="C18" s="52"/>
      <c r="D18" s="52"/>
      <c r="E18" s="52"/>
      <c r="F18" s="52"/>
      <c r="G18" s="52"/>
      <c r="H18" s="52"/>
      <c r="I18" s="52"/>
      <c r="J18" s="52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3" t="s">
        <v>22</v>
      </c>
      <c r="H21" s="53"/>
      <c r="I21" s="53"/>
      <c r="J21" s="7"/>
    </row>
    <row r="22" spans="3:10" ht="12.75" x14ac:dyDescent="0.2">
      <c r="C22" s="10" t="s">
        <v>23</v>
      </c>
      <c r="D22" s="9"/>
      <c r="E22" s="7"/>
      <c r="F22" s="7"/>
      <c r="G22" s="53" t="s">
        <v>24</v>
      </c>
      <c r="H22" s="53"/>
      <c r="I22" s="53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Finding Character in Your Models.xlsx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1" t="s">
        <v>26</v>
      </c>
    </row>
    <row r="10" spans="1:12" x14ac:dyDescent="0.2">
      <c r="F10" s="51" t="s">
        <v>27</v>
      </c>
    </row>
    <row r="11" spans="1:12" x14ac:dyDescent="0.2">
      <c r="F11" s="51" t="s">
        <v>0</v>
      </c>
    </row>
    <row r="12" spans="1:12" x14ac:dyDescent="0.2">
      <c r="F12" s="51" t="s">
        <v>100</v>
      </c>
    </row>
    <row r="13" spans="1:12" x14ac:dyDescent="0.2">
      <c r="F13" s="51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0CCE747-3A45-412B-8FCC-89ADEF904DB4}"/>
    <hyperlink ref="F10" location="HL_3" display="Style Guide" xr:uid="{C85DDAE4-CCB7-4172-AD3C-9CBD59FBA85B}"/>
    <hyperlink ref="F11" location="HL_4" display="Model Parameters" xr:uid="{C259A95E-29A7-479E-857A-A0E2BE83C90F}"/>
    <hyperlink ref="F12" location="HL_5" display="Finding Characters" xr:uid="{9D065376-4CAF-4709-AAC0-60FDC09D9359}"/>
    <hyperlink ref="F13" location="HL_6" display="Error Checks" xr:uid="{D839AA05-1D71-42F2-8655-2091DE37A2F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Finding Character in Your Models.xlsx</v>
      </c>
    </row>
    <row r="3" spans="1:13" x14ac:dyDescent="0.2">
      <c r="A3" s="53" t="s">
        <v>1</v>
      </c>
      <c r="B3" s="53"/>
      <c r="C3" s="53"/>
      <c r="D3" s="53"/>
      <c r="E3" s="5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5" t="s">
        <v>29</v>
      </c>
      <c r="D8" s="55"/>
      <c r="E8" s="55"/>
      <c r="F8" s="55"/>
      <c r="G8" s="55"/>
      <c r="H8" s="13"/>
      <c r="I8" s="13" t="s">
        <v>30</v>
      </c>
      <c r="J8" s="13"/>
      <c r="K8" s="13" t="s">
        <v>31</v>
      </c>
    </row>
    <row r="9" spans="1:13" outlineLevel="1" x14ac:dyDescent="0.2">
      <c r="C9" s="54"/>
      <c r="D9" s="54"/>
      <c r="E9" s="54"/>
      <c r="F9" s="54"/>
      <c r="G9" s="54"/>
      <c r="K9" s="17"/>
    </row>
    <row r="10" spans="1:13" ht="20.25" outlineLevel="1" x14ac:dyDescent="0.3">
      <c r="C10" s="54" t="s">
        <v>32</v>
      </c>
      <c r="D10" s="54"/>
      <c r="E10" s="54"/>
      <c r="F10" s="54"/>
      <c r="G10" s="54"/>
      <c r="I10" s="14" t="str">
        <f>C10</f>
        <v>Sheet Title</v>
      </c>
      <c r="K10" s="15" t="s">
        <v>32</v>
      </c>
    </row>
    <row r="11" spans="1:13" ht="18" outlineLevel="1" x14ac:dyDescent="0.25">
      <c r="C11" s="54" t="s">
        <v>5</v>
      </c>
      <c r="D11" s="54"/>
      <c r="E11" s="54"/>
      <c r="F11" s="54"/>
      <c r="G11" s="54"/>
      <c r="I11" s="16" t="str">
        <f>C11</f>
        <v>Model Name</v>
      </c>
      <c r="K11" s="15" t="s">
        <v>5</v>
      </c>
    </row>
    <row r="12" spans="1:13" outlineLevel="1" x14ac:dyDescent="0.2">
      <c r="C12" s="54"/>
      <c r="D12" s="54"/>
      <c r="E12" s="54"/>
      <c r="F12" s="54"/>
      <c r="G12" s="54"/>
      <c r="K12" s="17"/>
    </row>
    <row r="13" spans="1:13" ht="16.5" outlineLevel="1" thickBot="1" x14ac:dyDescent="0.3">
      <c r="C13" s="54" t="s">
        <v>33</v>
      </c>
      <c r="D13" s="54"/>
      <c r="E13" s="54"/>
      <c r="F13" s="54"/>
      <c r="G13" s="54"/>
      <c r="I13" s="39" t="str">
        <f>C13</f>
        <v>Header 1</v>
      </c>
      <c r="K13" s="15" t="s">
        <v>33</v>
      </c>
    </row>
    <row r="14" spans="1:13" ht="17.25" outlineLevel="1" thickTop="1" x14ac:dyDescent="0.25">
      <c r="C14" s="54" t="s">
        <v>34</v>
      </c>
      <c r="D14" s="54"/>
      <c r="E14" s="54"/>
      <c r="F14" s="54"/>
      <c r="G14" s="54"/>
      <c r="I14" s="3" t="str">
        <f>C14</f>
        <v>Header 2</v>
      </c>
      <c r="K14" s="15" t="s">
        <v>34</v>
      </c>
    </row>
    <row r="15" spans="1:13" ht="15" outlineLevel="1" x14ac:dyDescent="0.25">
      <c r="C15" s="54" t="s">
        <v>35</v>
      </c>
      <c r="D15" s="54"/>
      <c r="E15" s="54"/>
      <c r="F15" s="54"/>
      <c r="G15" s="54"/>
      <c r="I15" s="4" t="str">
        <f>C15</f>
        <v>Header 3</v>
      </c>
      <c r="K15" s="15" t="s">
        <v>35</v>
      </c>
    </row>
    <row r="16" spans="1:13" ht="15" outlineLevel="1" x14ac:dyDescent="0.25">
      <c r="C16" s="54" t="s">
        <v>36</v>
      </c>
      <c r="D16" s="54"/>
      <c r="E16" s="54"/>
      <c r="F16" s="54"/>
      <c r="G16" s="54"/>
      <c r="I16" s="18" t="str">
        <f>C16</f>
        <v>Header 4</v>
      </c>
      <c r="K16" s="15" t="s">
        <v>36</v>
      </c>
    </row>
    <row r="17" spans="2:14" outlineLevel="1" x14ac:dyDescent="0.2">
      <c r="C17" s="54"/>
      <c r="D17" s="54"/>
      <c r="E17" s="54"/>
      <c r="F17" s="54"/>
      <c r="G17" s="54"/>
      <c r="K17" s="17"/>
    </row>
    <row r="18" spans="2:14" ht="15" outlineLevel="1" x14ac:dyDescent="0.25">
      <c r="C18" s="54" t="s">
        <v>37</v>
      </c>
      <c r="D18" s="54"/>
      <c r="E18" s="54"/>
      <c r="F18" s="54"/>
      <c r="G18" s="54"/>
      <c r="I18" s="19" t="str">
        <f>C18</f>
        <v>Notes</v>
      </c>
      <c r="K18" s="15" t="s">
        <v>37</v>
      </c>
    </row>
    <row r="19" spans="2:14" outlineLevel="1" x14ac:dyDescent="0.2">
      <c r="C19" s="54"/>
      <c r="D19" s="54"/>
      <c r="E19" s="54"/>
      <c r="F19" s="54"/>
      <c r="G19" s="54"/>
      <c r="K19" s="17"/>
      <c r="N19" s="19"/>
    </row>
    <row r="20" spans="2:14" ht="15" outlineLevel="1" x14ac:dyDescent="0.25">
      <c r="C20" s="54" t="s">
        <v>38</v>
      </c>
      <c r="D20" s="54"/>
      <c r="E20" s="54"/>
      <c r="F20" s="54"/>
      <c r="G20" s="54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5" t="s">
        <v>29</v>
      </c>
      <c r="D25" s="55"/>
      <c r="E25" s="55"/>
      <c r="F25" s="55"/>
      <c r="G25" s="55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4"/>
      <c r="D26" s="54"/>
      <c r="E26" s="54"/>
      <c r="F26" s="54"/>
      <c r="G26" s="54"/>
      <c r="K26" s="15"/>
    </row>
    <row r="27" spans="2:14" ht="15" outlineLevel="1" x14ac:dyDescent="0.25">
      <c r="C27" s="54" t="s">
        <v>40</v>
      </c>
      <c r="D27" s="54"/>
      <c r="E27" s="54"/>
      <c r="F27" s="54"/>
      <c r="G27" s="54"/>
      <c r="I27" s="20" t="s">
        <v>40</v>
      </c>
      <c r="K27" s="21" t="str">
        <f>C27</f>
        <v>Assumption</v>
      </c>
    </row>
    <row r="28" spans="2:14" ht="15" outlineLevel="1" x14ac:dyDescent="0.25">
      <c r="C28" s="54"/>
      <c r="D28" s="54"/>
      <c r="E28" s="54"/>
      <c r="F28" s="54"/>
      <c r="G28" s="54"/>
      <c r="K28" s="21"/>
    </row>
    <row r="29" spans="2:14" ht="15" outlineLevel="1" x14ac:dyDescent="0.25">
      <c r="C29" s="54" t="s">
        <v>41</v>
      </c>
      <c r="D29" s="54"/>
      <c r="E29" s="54"/>
      <c r="F29" s="54"/>
      <c r="G29" s="54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4"/>
      <c r="D30" s="54"/>
      <c r="E30" s="54"/>
      <c r="F30" s="54"/>
      <c r="G30" s="54"/>
      <c r="K30" s="21"/>
    </row>
    <row r="31" spans="2:14" ht="15" outlineLevel="1" x14ac:dyDescent="0.25">
      <c r="C31" s="54" t="s">
        <v>42</v>
      </c>
      <c r="D31" s="54"/>
      <c r="E31" s="54"/>
      <c r="F31" s="54"/>
      <c r="G31" s="54"/>
      <c r="I31" s="23"/>
      <c r="K31" s="21" t="str">
        <f>C31</f>
        <v>Empty</v>
      </c>
    </row>
    <row r="32" spans="2:14" ht="15" outlineLevel="1" x14ac:dyDescent="0.25">
      <c r="C32" s="54"/>
      <c r="D32" s="54"/>
      <c r="E32" s="54"/>
      <c r="F32" s="54"/>
      <c r="G32" s="54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4" t="s">
        <v>44</v>
      </c>
      <c r="D35" s="54"/>
      <c r="E35" s="54"/>
      <c r="F35" s="54"/>
      <c r="G35" s="54"/>
      <c r="I35" s="11" t="s">
        <v>44</v>
      </c>
      <c r="K35" s="21" t="str">
        <f>C35</f>
        <v>Hyperlink</v>
      </c>
    </row>
    <row r="36" spans="3:11" ht="15" outlineLevel="1" x14ac:dyDescent="0.25">
      <c r="C36" s="54"/>
      <c r="D36" s="54"/>
      <c r="E36" s="54"/>
      <c r="F36" s="54"/>
      <c r="G36" s="54"/>
      <c r="K36" s="21"/>
    </row>
    <row r="37" spans="3:11" ht="15" outlineLevel="1" x14ac:dyDescent="0.25">
      <c r="C37" s="54" t="s">
        <v>45</v>
      </c>
      <c r="D37" s="54"/>
      <c r="E37" s="54"/>
      <c r="F37" s="54"/>
      <c r="G37" s="54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4"/>
      <c r="D38" s="54"/>
      <c r="E38" s="54"/>
      <c r="F38" s="54"/>
      <c r="G38" s="54"/>
      <c r="K38" s="21"/>
    </row>
    <row r="39" spans="3:11" ht="15" outlineLevel="1" x14ac:dyDescent="0.25">
      <c r="C39" s="54" t="s">
        <v>46</v>
      </c>
      <c r="D39" s="54"/>
      <c r="E39" s="54"/>
      <c r="F39" s="54"/>
      <c r="G39" s="54"/>
      <c r="I39" s="26">
        <v>77</v>
      </c>
      <c r="K39" s="21" t="s">
        <v>47</v>
      </c>
    </row>
    <row r="40" spans="3:11" ht="15" outlineLevel="1" x14ac:dyDescent="0.25">
      <c r="C40" s="54"/>
      <c r="D40" s="54"/>
      <c r="E40" s="54"/>
      <c r="F40" s="54"/>
      <c r="G40" s="54"/>
      <c r="K40" s="21"/>
    </row>
    <row r="41" spans="3:11" ht="15" outlineLevel="1" x14ac:dyDescent="0.25">
      <c r="C41" s="54" t="s">
        <v>48</v>
      </c>
      <c r="D41" s="54"/>
      <c r="E41" s="54"/>
      <c r="F41" s="54"/>
      <c r="G41" s="54"/>
      <c r="I41" s="27">
        <f>I39</f>
        <v>77</v>
      </c>
      <c r="K41" s="21" t="str">
        <f>C41</f>
        <v>Line Total</v>
      </c>
    </row>
    <row r="42" spans="3:11" ht="15" outlineLevel="1" x14ac:dyDescent="0.25">
      <c r="C42" s="54"/>
      <c r="D42" s="54"/>
      <c r="E42" s="54"/>
      <c r="F42" s="54"/>
      <c r="G42" s="54"/>
      <c r="K42" s="21"/>
    </row>
    <row r="43" spans="3:11" ht="15" outlineLevel="1" x14ac:dyDescent="0.25">
      <c r="C43" s="54" t="s">
        <v>49</v>
      </c>
      <c r="D43" s="54"/>
      <c r="E43" s="54"/>
      <c r="F43" s="54"/>
      <c r="G43" s="54"/>
      <c r="I43" s="28">
        <v>365</v>
      </c>
      <c r="K43" s="21" t="str">
        <f>C43</f>
        <v>Parameter</v>
      </c>
    </row>
    <row r="44" spans="3:11" ht="15" outlineLevel="1" x14ac:dyDescent="0.25">
      <c r="C44" s="54"/>
      <c r="D44" s="54"/>
      <c r="E44" s="54"/>
      <c r="F44" s="54"/>
      <c r="G44" s="54"/>
      <c r="K44" s="21"/>
    </row>
    <row r="45" spans="3:11" ht="15" outlineLevel="1" x14ac:dyDescent="0.25">
      <c r="C45" s="54" t="s">
        <v>50</v>
      </c>
      <c r="D45" s="54"/>
      <c r="E45" s="54"/>
      <c r="F45" s="54"/>
      <c r="G45" s="54"/>
      <c r="I45" s="29" t="s">
        <v>51</v>
      </c>
      <c r="K45" s="21" t="str">
        <f>C45</f>
        <v>Range Name Description</v>
      </c>
    </row>
    <row r="46" spans="3:11" ht="15" outlineLevel="1" x14ac:dyDescent="0.25">
      <c r="C46" s="54"/>
      <c r="D46" s="54"/>
      <c r="E46" s="54"/>
      <c r="F46" s="54"/>
      <c r="G46" s="54"/>
      <c r="K46" s="21"/>
    </row>
    <row r="47" spans="3:11" ht="15" outlineLevel="1" x14ac:dyDescent="0.25">
      <c r="C47" s="54" t="s">
        <v>52</v>
      </c>
      <c r="D47" s="54"/>
      <c r="E47" s="54"/>
      <c r="F47" s="54"/>
      <c r="G47" s="54"/>
      <c r="I47" s="30">
        <f>ROW(C47)</f>
        <v>47</v>
      </c>
      <c r="K47" s="21" t="s">
        <v>53</v>
      </c>
    </row>
    <row r="48" spans="3:11" ht="15" outlineLevel="1" x14ac:dyDescent="0.25">
      <c r="C48" s="54"/>
      <c r="D48" s="54"/>
      <c r="E48" s="54"/>
      <c r="F48" s="54"/>
      <c r="G48" s="54"/>
      <c r="K48" s="21"/>
    </row>
    <row r="49" spans="2:13" ht="15" outlineLevel="1" x14ac:dyDescent="0.25">
      <c r="C49" s="54" t="s">
        <v>54</v>
      </c>
      <c r="D49" s="54"/>
      <c r="E49" s="54"/>
      <c r="F49" s="54"/>
      <c r="G49" s="54"/>
      <c r="I49" s="31">
        <f>I41</f>
        <v>77</v>
      </c>
      <c r="K49" s="21" t="str">
        <f>C49</f>
        <v>Row Summary</v>
      </c>
    </row>
    <row r="50" spans="2:13" ht="15" outlineLevel="1" x14ac:dyDescent="0.25">
      <c r="C50" s="54"/>
      <c r="D50" s="54"/>
      <c r="E50" s="54"/>
      <c r="F50" s="54"/>
      <c r="G50" s="54"/>
      <c r="K50" s="21"/>
    </row>
    <row r="51" spans="2:13" ht="15" outlineLevel="1" x14ac:dyDescent="0.25">
      <c r="C51" s="54" t="s">
        <v>55</v>
      </c>
      <c r="D51" s="54"/>
      <c r="E51" s="54"/>
      <c r="F51" s="54"/>
      <c r="G51" s="54"/>
      <c r="I51" s="32" t="s">
        <v>70</v>
      </c>
      <c r="K51" s="21" t="str">
        <f>C51</f>
        <v>Units</v>
      </c>
    </row>
    <row r="52" spans="2:13" ht="15" outlineLevel="1" x14ac:dyDescent="0.25">
      <c r="C52" s="54"/>
      <c r="D52" s="54"/>
      <c r="E52" s="54"/>
      <c r="F52" s="54"/>
      <c r="G52" s="54"/>
      <c r="K52" s="21"/>
    </row>
    <row r="53" spans="2:13" ht="15" outlineLevel="1" x14ac:dyDescent="0.25">
      <c r="C53" s="54" t="s">
        <v>56</v>
      </c>
      <c r="D53" s="54"/>
      <c r="E53" s="54"/>
      <c r="F53" s="54"/>
      <c r="G53" s="54"/>
      <c r="I53" s="33"/>
      <c r="K53" s="21" t="str">
        <f>C53</f>
        <v>WIP</v>
      </c>
    </row>
    <row r="54" spans="2:13" ht="15" outlineLevel="1" x14ac:dyDescent="0.25">
      <c r="C54" s="54"/>
      <c r="D54" s="54"/>
      <c r="E54" s="54"/>
      <c r="F54" s="54"/>
      <c r="G54" s="54"/>
      <c r="K54" s="21"/>
    </row>
    <row r="55" spans="2:13" outlineLevel="1" x14ac:dyDescent="0.2">
      <c r="C55" s="54"/>
      <c r="D55" s="54"/>
      <c r="E55" s="54"/>
      <c r="F55" s="54"/>
      <c r="G55" s="54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5" t="s">
        <v>29</v>
      </c>
      <c r="D58" s="55"/>
      <c r="E58" s="55"/>
      <c r="F58" s="55"/>
      <c r="G58" s="55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4" t="s">
        <v>58</v>
      </c>
      <c r="D60" s="54"/>
      <c r="E60" s="54"/>
      <c r="F60" s="54"/>
      <c r="G60" s="54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4"/>
      <c r="D61" s="54"/>
      <c r="E61" s="54"/>
      <c r="F61" s="54"/>
      <c r="G61" s="54"/>
      <c r="K61" s="21"/>
    </row>
    <row r="62" spans="2:13" ht="15" outlineLevel="1" x14ac:dyDescent="0.25">
      <c r="C62" s="54" t="s">
        <v>59</v>
      </c>
      <c r="D62" s="54"/>
      <c r="E62" s="54"/>
      <c r="F62" s="54"/>
      <c r="G62" s="54"/>
      <c r="I62" s="41">
        <v>-123456.789</v>
      </c>
      <c r="K62" s="21" t="str">
        <f t="shared" si="0"/>
        <v>Comma [0]</v>
      </c>
    </row>
    <row r="63" spans="2:13" ht="15" outlineLevel="1" x14ac:dyDescent="0.25">
      <c r="C63" s="54"/>
      <c r="D63" s="54"/>
      <c r="E63" s="54"/>
      <c r="F63" s="54"/>
      <c r="G63" s="54"/>
      <c r="K63" s="21"/>
    </row>
    <row r="64" spans="2:13" ht="15" outlineLevel="1" x14ac:dyDescent="0.25">
      <c r="C64" s="54" t="s">
        <v>60</v>
      </c>
      <c r="D64" s="54"/>
      <c r="E64" s="54"/>
      <c r="F64" s="54"/>
      <c r="G64" s="54"/>
      <c r="I64" s="43">
        <v>123456.789</v>
      </c>
      <c r="K64" s="21" t="str">
        <f t="shared" si="0"/>
        <v>Currency</v>
      </c>
    </row>
    <row r="65" spans="3:11" ht="15" outlineLevel="1" x14ac:dyDescent="0.25">
      <c r="C65" s="54"/>
      <c r="D65" s="54"/>
      <c r="E65" s="54"/>
      <c r="F65" s="54"/>
      <c r="G65" s="54"/>
      <c r="K65" s="21"/>
    </row>
    <row r="66" spans="3:11" ht="15" outlineLevel="1" x14ac:dyDescent="0.25">
      <c r="C66" s="54" t="s">
        <v>61</v>
      </c>
      <c r="D66" s="54"/>
      <c r="E66" s="54"/>
      <c r="F66" s="54"/>
      <c r="G66" s="54"/>
      <c r="I66" s="44">
        <v>123456.789</v>
      </c>
      <c r="K66" s="21" t="str">
        <f t="shared" si="0"/>
        <v>Currency [0]</v>
      </c>
    </row>
    <row r="67" spans="3:11" ht="15" outlineLevel="1" x14ac:dyDescent="0.25">
      <c r="C67" s="54"/>
      <c r="D67" s="54"/>
      <c r="E67" s="54"/>
      <c r="F67" s="54"/>
      <c r="G67" s="54"/>
      <c r="K67" s="21"/>
    </row>
    <row r="68" spans="3:11" ht="15" outlineLevel="1" x14ac:dyDescent="0.25">
      <c r="C68" s="54" t="s">
        <v>62</v>
      </c>
      <c r="D68" s="54"/>
      <c r="E68" s="54"/>
      <c r="F68" s="54"/>
      <c r="G68" s="54"/>
      <c r="I68" s="45">
        <f ca="1">TODAY()</f>
        <v>44422</v>
      </c>
      <c r="K68" s="21" t="str">
        <f>C68</f>
        <v>Date</v>
      </c>
    </row>
    <row r="69" spans="3:11" ht="15" outlineLevel="1" x14ac:dyDescent="0.25">
      <c r="C69" s="54"/>
      <c r="D69" s="54"/>
      <c r="E69" s="54"/>
      <c r="F69" s="54"/>
      <c r="G69" s="54"/>
      <c r="K69" s="21"/>
    </row>
    <row r="70" spans="3:11" ht="15" outlineLevel="1" x14ac:dyDescent="0.25">
      <c r="C70" s="54" t="s">
        <v>63</v>
      </c>
      <c r="D70" s="54"/>
      <c r="E70" s="54"/>
      <c r="F70" s="54"/>
      <c r="G70" s="54"/>
      <c r="I70" s="37">
        <f ca="1">TODAY()</f>
        <v>44422</v>
      </c>
      <c r="K70" s="21" t="str">
        <f>C70</f>
        <v>Date Heading</v>
      </c>
    </row>
    <row r="71" spans="3:11" ht="15" outlineLevel="1" x14ac:dyDescent="0.25">
      <c r="C71" s="54"/>
      <c r="D71" s="54"/>
      <c r="E71" s="54"/>
      <c r="F71" s="54"/>
      <c r="G71" s="54"/>
      <c r="K71" s="21"/>
    </row>
    <row r="72" spans="3:11" ht="15" outlineLevel="1" x14ac:dyDescent="0.25">
      <c r="C72" s="54" t="s">
        <v>64</v>
      </c>
      <c r="D72" s="54"/>
      <c r="E72" s="54"/>
      <c r="F72" s="54"/>
      <c r="G72" s="54"/>
      <c r="I72" s="34">
        <v>-123456.789</v>
      </c>
      <c r="K72" s="21" t="str">
        <f>C72</f>
        <v>Numbers 0</v>
      </c>
    </row>
    <row r="73" spans="3:11" ht="15" outlineLevel="1" x14ac:dyDescent="0.25">
      <c r="C73" s="54"/>
      <c r="D73" s="54"/>
      <c r="E73" s="54"/>
      <c r="F73" s="54"/>
      <c r="G73" s="54"/>
      <c r="K73" s="21"/>
    </row>
    <row r="74" spans="3:11" ht="15" outlineLevel="1" x14ac:dyDescent="0.25">
      <c r="C74" s="54" t="s">
        <v>65</v>
      </c>
      <c r="D74" s="54"/>
      <c r="E74" s="54"/>
      <c r="F74" s="54"/>
      <c r="G74" s="54"/>
      <c r="I74" s="35">
        <v>0.5</v>
      </c>
      <c r="K74" s="21" t="str">
        <f>C74</f>
        <v>Percent</v>
      </c>
    </row>
    <row r="75" spans="3:11" outlineLevel="1" x14ac:dyDescent="0.2">
      <c r="C75" s="54"/>
      <c r="D75" s="54"/>
      <c r="E75" s="54"/>
      <c r="F75" s="54"/>
      <c r="G75" s="54"/>
    </row>
    <row r="76" spans="3:11" outlineLevel="1" x14ac:dyDescent="0.2">
      <c r="C76" s="54"/>
      <c r="D76" s="54"/>
      <c r="E76" s="54"/>
      <c r="F76" s="54"/>
      <c r="G76" s="54"/>
    </row>
    <row r="77" spans="3:11" x14ac:dyDescent="0.2">
      <c r="C77" s="54"/>
      <c r="D77" s="54"/>
      <c r="E77" s="54"/>
      <c r="F77" s="54"/>
      <c r="G77" s="54"/>
    </row>
    <row r="78" spans="3:11" x14ac:dyDescent="0.2">
      <c r="C78" s="54"/>
      <c r="D78" s="54"/>
      <c r="E78" s="54"/>
      <c r="F78" s="54"/>
      <c r="G78" s="54"/>
    </row>
    <row r="79" spans="3:11" x14ac:dyDescent="0.2">
      <c r="C79" s="54"/>
      <c r="D79" s="54"/>
      <c r="E79" s="54"/>
      <c r="F79" s="54"/>
      <c r="G79" s="54"/>
    </row>
    <row r="80" spans="3:11" x14ac:dyDescent="0.2">
      <c r="C80" s="54"/>
      <c r="D80" s="54"/>
      <c r="E80" s="54"/>
      <c r="F80" s="54"/>
      <c r="G80" s="54"/>
    </row>
    <row r="81" spans="3:7" x14ac:dyDescent="0.2">
      <c r="C81" s="54"/>
      <c r="D81" s="54"/>
      <c r="E81" s="54"/>
      <c r="F81" s="54"/>
      <c r="G81" s="54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3"/>
      <c r="K1" s="53"/>
    </row>
    <row r="2" spans="1:18" ht="18" x14ac:dyDescent="0.25">
      <c r="A2" s="16" t="str">
        <f ca="1">Model_Name</f>
        <v>SP Finding Character in Your Models.xlsx</v>
      </c>
    </row>
    <row r="3" spans="1:18" x14ac:dyDescent="0.2">
      <c r="A3" s="53" t="s">
        <v>1</v>
      </c>
      <c r="B3" s="53"/>
      <c r="C3" s="53"/>
      <c r="D3" s="53"/>
      <c r="E3" s="5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6" t="str">
        <f ca="1">IF(ISERROR(OR(FIND("[",CELL("filename",A1)),FIND("]",CELL("filename",A1)))),"",MID(CELL("filename",A1),FIND("[",CELL("filename",A1))+1,FIND("]",CELL("filename",A1))-FIND("[",CELL("filename",A1))-1))</f>
        <v>SP Finding Character in Your Models.xlsx</v>
      </c>
      <c r="H11" s="56"/>
      <c r="I11" s="56"/>
      <c r="J11" s="56"/>
      <c r="K11" s="56"/>
      <c r="L11" s="56"/>
      <c r="M11" s="56"/>
      <c r="N11" s="56"/>
    </row>
    <row r="12" spans="1:18" outlineLevel="1" x14ac:dyDescent="0.2">
      <c r="E12" t="s">
        <v>6</v>
      </c>
      <c r="G12" s="57" t="s">
        <v>71</v>
      </c>
      <c r="H12" s="57"/>
      <c r="I12" s="57"/>
      <c r="J12" s="57"/>
      <c r="K12" s="57"/>
      <c r="L12" s="57"/>
      <c r="M12" s="57"/>
      <c r="N12" s="57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</sheetPr>
  <dimension ref="A1:W6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outlineLevelRow="1" x14ac:dyDescent="0.2"/>
  <cols>
    <col min="1" max="5" width="3.7109375" customWidth="1"/>
    <col min="8" max="8" width="17.42578125" customWidth="1"/>
    <col min="9" max="9" width="15.5703125" bestFit="1" customWidth="1"/>
    <col min="10" max="10" width="2.7109375" customWidth="1"/>
    <col min="12" max="12" width="2.7109375" customWidth="1"/>
  </cols>
  <sheetData>
    <row r="1" spans="1:2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Finding Characters</v>
      </c>
    </row>
    <row r="2" spans="1:23" ht="18" x14ac:dyDescent="0.25">
      <c r="A2" s="16" t="str">
        <f ca="1">Model_Name</f>
        <v>SP Finding Character in Your Models.xlsx</v>
      </c>
    </row>
    <row r="3" spans="1:23" x14ac:dyDescent="0.2">
      <c r="A3" s="53" t="s">
        <v>1</v>
      </c>
      <c r="B3" s="53"/>
      <c r="C3" s="53"/>
      <c r="D3" s="53"/>
      <c r="E3" s="53"/>
    </row>
    <row r="4" spans="1:23" ht="14.25" x14ac:dyDescent="0.2">
      <c r="E4" t="s">
        <v>2</v>
      </c>
      <c r="I4" s="1">
        <f>Overall_Error_Check</f>
        <v>0</v>
      </c>
    </row>
    <row r="5" spans="1:23" x14ac:dyDescent="0.2">
      <c r="A5" s="11"/>
    </row>
    <row r="6" spans="1:23" ht="16.5" thickBot="1" x14ac:dyDescent="0.3">
      <c r="B6" s="40">
        <f>MAX($B$5:$B5)+1</f>
        <v>1</v>
      </c>
      <c r="C6" s="2" t="s">
        <v>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2.75" outlineLevel="1" thickTop="1" x14ac:dyDescent="0.2">
      <c r="V7" s="46"/>
      <c r="W7" s="46"/>
    </row>
    <row r="8" spans="1:23" ht="16.5" outlineLevel="1" x14ac:dyDescent="0.25">
      <c r="C8" s="3" t="s">
        <v>91</v>
      </c>
      <c r="V8" s="46"/>
      <c r="W8" s="46"/>
    </row>
    <row r="9" spans="1:23" outlineLevel="1" x14ac:dyDescent="0.2">
      <c r="V9" s="46"/>
      <c r="W9" s="46"/>
    </row>
    <row r="10" spans="1:23" ht="15" outlineLevel="1" x14ac:dyDescent="0.25">
      <c r="D10" s="4" t="s">
        <v>72</v>
      </c>
      <c r="V10" s="46"/>
      <c r="W10" s="46"/>
    </row>
    <row r="11" spans="1:23" outlineLevel="1" x14ac:dyDescent="0.2">
      <c r="V11" s="46"/>
      <c r="W11" s="46"/>
    </row>
    <row r="12" spans="1:23" s="46" customFormat="1" ht="15" outlineLevel="1" x14ac:dyDescent="0.25">
      <c r="E12" s="29" t="s">
        <v>73</v>
      </c>
    </row>
    <row r="13" spans="1:23" s="46" customFormat="1" outlineLevel="1" x14ac:dyDescent="0.2"/>
    <row r="14" spans="1:23" outlineLevel="1" x14ac:dyDescent="0.2">
      <c r="E14" t="str">
        <f>"Find position of first 'M' in "&amp;I14&amp;":"</f>
        <v>Find position of first 'M' in Management:</v>
      </c>
      <c r="I14" s="47" t="s">
        <v>74</v>
      </c>
      <c r="K14" s="49">
        <f>FIND("M",I14)</f>
        <v>1</v>
      </c>
      <c r="M14" s="19" t="str">
        <f ca="1">IFERROR(_xlfn.FORMULATEXT(K14),"")</f>
        <v>=FIND("M",I14)</v>
      </c>
      <c r="V14" s="46"/>
      <c r="W14" s="46"/>
    </row>
    <row r="15" spans="1:23" outlineLevel="1" x14ac:dyDescent="0.2">
      <c r="E15" s="46" t="str">
        <f>"Find position of first 'm' in "&amp;I15&amp;":"</f>
        <v>Find position of first 'm' in Management:</v>
      </c>
      <c r="I15" s="47" t="s">
        <v>74</v>
      </c>
      <c r="K15" s="49">
        <f>FIND("m",I15)</f>
        <v>7</v>
      </c>
      <c r="M15" s="19" t="str">
        <f t="shared" ref="M15:M26" ca="1" si="0">IFERROR(_xlfn.FORMULATEXT(K15),"")</f>
        <v>=FIND("m",I15)</v>
      </c>
      <c r="V15" s="46"/>
      <c r="W15" s="46"/>
    </row>
    <row r="16" spans="1:23" outlineLevel="1" x14ac:dyDescent="0.2">
      <c r="K16" s="50"/>
      <c r="M16" s="19"/>
      <c r="V16" s="46"/>
      <c r="W16" s="46"/>
    </row>
    <row r="17" spans="2:23" s="46" customFormat="1" outlineLevel="1" x14ac:dyDescent="0.2">
      <c r="K17" s="50"/>
      <c r="M17" s="19"/>
    </row>
    <row r="18" spans="2:23" ht="15" outlineLevel="1" x14ac:dyDescent="0.25">
      <c r="D18" s="4" t="s">
        <v>75</v>
      </c>
      <c r="K18" s="50"/>
      <c r="M18" s="19"/>
      <c r="V18" s="46"/>
      <c r="W18" s="46"/>
    </row>
    <row r="19" spans="2:23" outlineLevel="1" x14ac:dyDescent="0.2">
      <c r="K19" s="50"/>
      <c r="M19" s="19"/>
      <c r="V19" s="46"/>
      <c r="W19" s="46"/>
    </row>
    <row r="20" spans="2:23" s="46" customFormat="1" ht="15" outlineLevel="1" x14ac:dyDescent="0.25">
      <c r="E20" s="29" t="s">
        <v>76</v>
      </c>
      <c r="K20" s="50"/>
      <c r="M20" s="19"/>
    </row>
    <row r="21" spans="2:23" s="46" customFormat="1" outlineLevel="1" x14ac:dyDescent="0.2">
      <c r="K21" s="50"/>
      <c r="M21" s="19"/>
    </row>
    <row r="22" spans="2:23" outlineLevel="1" x14ac:dyDescent="0.2">
      <c r="E22" s="46" t="str">
        <f>"Find position of first 'M' in "&amp;I22&amp;":"</f>
        <v>Find position of first 'M' in Management:</v>
      </c>
      <c r="I22" s="47" t="s">
        <v>74</v>
      </c>
      <c r="K22" s="49">
        <f>SEARCH("m",I22)</f>
        <v>1</v>
      </c>
      <c r="M22" s="19" t="str">
        <f t="shared" ca="1" si="0"/>
        <v>=SEARCH("m",I22)</v>
      </c>
      <c r="V22" s="46"/>
      <c r="W22" s="46"/>
    </row>
    <row r="23" spans="2:23" outlineLevel="1" x14ac:dyDescent="0.2">
      <c r="E23" t="s">
        <v>77</v>
      </c>
      <c r="I23" s="47" t="s">
        <v>81</v>
      </c>
      <c r="K23" s="49" t="e">
        <f>SEARCH("C?a",I23)</f>
        <v>#VALUE!</v>
      </c>
      <c r="M23" s="19" t="str">
        <f t="shared" ca="1" si="0"/>
        <v>=SEARCH("C?a",I23)</v>
      </c>
      <c r="V23" s="46"/>
      <c r="W23" s="46"/>
    </row>
    <row r="24" spans="2:23" outlineLevel="1" x14ac:dyDescent="0.2">
      <c r="E24" t="s">
        <v>82</v>
      </c>
      <c r="I24" s="47" t="s">
        <v>81</v>
      </c>
      <c r="K24" s="49">
        <f>SEARCH("C???a",I24)</f>
        <v>1</v>
      </c>
      <c r="M24" s="19" t="str">
        <f t="shared" ca="1" si="0"/>
        <v>=SEARCH("C???a",I24)</v>
      </c>
      <c r="V24" s="46"/>
      <c r="W24" s="46"/>
    </row>
    <row r="25" spans="2:23" outlineLevel="1" x14ac:dyDescent="0.2">
      <c r="E25" t="s">
        <v>78</v>
      </c>
      <c r="I25" s="47" t="s">
        <v>81</v>
      </c>
      <c r="K25" s="49">
        <f>SEARCH("C*a",I25)</f>
        <v>1</v>
      </c>
      <c r="M25" s="19" t="str">
        <f t="shared" ca="1" si="0"/>
        <v>=SEARCH("C*a",I25)</v>
      </c>
      <c r="V25" s="46"/>
      <c r="W25" s="46"/>
    </row>
    <row r="26" spans="2:23" outlineLevel="1" x14ac:dyDescent="0.2">
      <c r="E26" t="s">
        <v>79</v>
      </c>
      <c r="I26" s="47" t="s">
        <v>80</v>
      </c>
      <c r="K26" s="49">
        <f>SEARCH("~?",I26)</f>
        <v>4</v>
      </c>
      <c r="M26" s="19" t="str">
        <f t="shared" ca="1" si="0"/>
        <v>=SEARCH("~?",I26)</v>
      </c>
      <c r="V26" s="46"/>
      <c r="W26" s="46"/>
    </row>
    <row r="27" spans="2:23" outlineLevel="1" x14ac:dyDescent="0.2">
      <c r="V27" s="46"/>
      <c r="W27" s="46"/>
    </row>
    <row r="28" spans="2:23" outlineLevel="1" x14ac:dyDescent="0.2">
      <c r="V28" s="46"/>
      <c r="W28" s="46"/>
    </row>
    <row r="29" spans="2:23" s="46" customFormat="1" ht="16.5" thickBot="1" x14ac:dyDescent="0.3">
      <c r="B29" s="40">
        <f>MAX($B$5:$B28)+1</f>
        <v>2</v>
      </c>
      <c r="C29" s="2" t="s">
        <v>84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s="46" customFormat="1" ht="12.75" outlineLevel="1" thickTop="1" x14ac:dyDescent="0.2"/>
    <row r="31" spans="2:23" s="46" customFormat="1" ht="16.5" outlineLevel="1" x14ac:dyDescent="0.25">
      <c r="C31" s="3" t="s">
        <v>69</v>
      </c>
    </row>
    <row r="32" spans="2:23" s="46" customFormat="1" outlineLevel="1" x14ac:dyDescent="0.2"/>
    <row r="33" spans="3:21" s="46" customFormat="1" ht="15" outlineLevel="1" x14ac:dyDescent="0.25">
      <c r="D33" s="4" t="s">
        <v>72</v>
      </c>
    </row>
    <row r="34" spans="3:21" outlineLevel="1" x14ac:dyDescent="0.2">
      <c r="S34" s="46"/>
      <c r="T34" s="46"/>
      <c r="U34" s="46"/>
    </row>
    <row r="35" spans="3:21" outlineLevel="1" x14ac:dyDescent="0.2">
      <c r="E35" t="s">
        <v>85</v>
      </c>
      <c r="I35" s="48" t="s">
        <v>87</v>
      </c>
      <c r="S35" s="46"/>
      <c r="T35" s="46"/>
      <c r="U35" s="46"/>
    </row>
    <row r="36" spans="3:21" outlineLevel="1" x14ac:dyDescent="0.2">
      <c r="E36" t="s">
        <v>86</v>
      </c>
      <c r="I36" s="48">
        <v>3</v>
      </c>
      <c r="S36" s="46"/>
      <c r="T36" s="46"/>
      <c r="U36" s="46"/>
    </row>
    <row r="37" spans="3:21" outlineLevel="1" x14ac:dyDescent="0.2">
      <c r="S37" s="46"/>
      <c r="T37" s="46"/>
      <c r="U37" s="46"/>
    </row>
    <row r="38" spans="3:21" outlineLevel="1" x14ac:dyDescent="0.2">
      <c r="E38" t="s">
        <v>88</v>
      </c>
      <c r="I38" s="48" t="s">
        <v>90</v>
      </c>
      <c r="S38" s="46"/>
      <c r="T38" s="46"/>
      <c r="U38" s="46"/>
    </row>
    <row r="39" spans="3:21" outlineLevel="1" x14ac:dyDescent="0.2">
      <c r="S39" s="46"/>
      <c r="T39" s="46"/>
      <c r="U39" s="46"/>
    </row>
    <row r="40" spans="3:21" outlineLevel="1" x14ac:dyDescent="0.2">
      <c r="E40" t="s">
        <v>89</v>
      </c>
      <c r="I40" s="49">
        <f>IFERROR(FIND(CHAR(1),SUBSTITUTE(I38,I35,CHAR(1),I36)),"No occurrence")</f>
        <v>10</v>
      </c>
      <c r="K40" s="19" t="str">
        <f t="shared" ref="K40" ca="1" si="1">IFERROR(_xlfn.FORMULATEXT(I40),"")</f>
        <v>=IFERROR(FIND(CHAR(1),SUBSTITUTE(I38,I35,CHAR(1),I36)),"No occurrence")</v>
      </c>
      <c r="S40" s="46"/>
      <c r="T40" s="46"/>
      <c r="U40" s="46"/>
    </row>
    <row r="41" spans="3:21" outlineLevel="1" x14ac:dyDescent="0.2">
      <c r="S41" s="46"/>
      <c r="T41" s="46"/>
      <c r="U41" s="46"/>
    </row>
    <row r="42" spans="3:21" s="46" customFormat="1" outlineLevel="1" x14ac:dyDescent="0.2"/>
    <row r="43" spans="3:21" s="46" customFormat="1" ht="16.5" outlineLevel="1" x14ac:dyDescent="0.25">
      <c r="C43" s="3" t="s">
        <v>94</v>
      </c>
      <c r="D43"/>
      <c r="E43"/>
      <c r="F43"/>
      <c r="G43"/>
      <c r="H43"/>
      <c r="I43"/>
    </row>
    <row r="44" spans="3:21" s="46" customFormat="1" outlineLevel="1" x14ac:dyDescent="0.2">
      <c r="C44"/>
      <c r="D44"/>
      <c r="E44"/>
      <c r="F44"/>
      <c r="G44"/>
      <c r="H44"/>
      <c r="I44"/>
    </row>
    <row r="45" spans="3:21" s="46" customFormat="1" ht="15" outlineLevel="1" x14ac:dyDescent="0.25">
      <c r="D45" s="4" t="s">
        <v>96</v>
      </c>
    </row>
    <row r="46" spans="3:21" s="46" customFormat="1" outlineLevel="1" x14ac:dyDescent="0.2"/>
    <row r="47" spans="3:21" s="46" customFormat="1" outlineLevel="1" x14ac:dyDescent="0.2">
      <c r="E47" s="46" t="s">
        <v>97</v>
      </c>
      <c r="I47" s="49" cm="1">
        <f t="array" aca="1" ref="I47" ca="1">IFERROR(SMALL(IF(EXACT(I35,MID(I38,ROW(INDIRECT("1:"&amp;LEN(I38))),1))=TRUE,ROW(INDIRECT("1:"&amp;LEN(I38)))),I36),"No occurrence")</f>
        <v>10</v>
      </c>
      <c r="K47" s="19" t="str">
        <f t="shared" ref="K47" ca="1" si="2">IFERROR(_xlfn.FORMULATEXT(I47),"")</f>
        <v>=IFERROR(SMALL(IF(EXACT(I35,MID(I38,ROW(INDIRECT("1:"&amp;LEN(I38))),1))=TRUE,ROW(INDIRECT("1:"&amp;LEN(I38)))),I36),"No occurrence")</v>
      </c>
    </row>
    <row r="48" spans="3:21" s="46" customFormat="1" outlineLevel="1" x14ac:dyDescent="0.2"/>
    <row r="49" spans="2:23" s="46" customFormat="1" outlineLevel="1" x14ac:dyDescent="0.2">
      <c r="C49"/>
      <c r="D49"/>
      <c r="E49" t="s">
        <v>95</v>
      </c>
      <c r="F49"/>
      <c r="G49"/>
      <c r="H49"/>
      <c r="I49" s="49" cm="1">
        <f t="array" ref="I49">IFERROR(SMALL(IF(EXACT(I35,MID(I38,_xlfn.SEQUENCE(LEN(I38)),1))=TRUE,_xlfn.SEQUENCE(LEN(I38))),I36),"")</f>
        <v>10</v>
      </c>
      <c r="K49" s="19" t="str">
        <f t="shared" ref="K49" ca="1" si="3">IFERROR(_xlfn.FORMULATEXT(I49),"")</f>
        <v>=IFERROR(SMALL(IF(EXACT(I35,MID(I38,SEQUENCE(LEN(I38)),1))=TRUE,SEQUENCE(LEN(I38))),I36),"")</v>
      </c>
    </row>
    <row r="50" spans="2:23" s="46" customFormat="1" outlineLevel="1" x14ac:dyDescent="0.2"/>
    <row r="51" spans="2:23" s="46" customFormat="1" outlineLevel="1" x14ac:dyDescent="0.2">
      <c r="E51" s="46" t="s">
        <v>102</v>
      </c>
      <c r="I51" s="49" t="str" cm="1">
        <f t="array" aca="1" ref="I51" ca="1">IFERROR(FindNthX(I38,I35,I36),"")</f>
        <v/>
      </c>
      <c r="K51" s="19" t="str">
        <f t="shared" ref="K51" ca="1" si="4">IFERROR(_xlfn.FORMULATEXT(I51),"")</f>
        <v>=IFERROR(FindNthX(I38,I35,I36),"")</v>
      </c>
    </row>
    <row r="52" spans="2:23" s="46" customFormat="1" outlineLevel="1" x14ac:dyDescent="0.2"/>
    <row r="53" spans="2:23" outlineLevel="1" x14ac:dyDescent="0.2">
      <c r="S53" s="46"/>
      <c r="T53" s="46"/>
      <c r="U53" s="46"/>
    </row>
    <row r="54" spans="2:23" s="46" customFormat="1" ht="16.5" thickBot="1" x14ac:dyDescent="0.3">
      <c r="B54" s="40">
        <f>MAX($B$5:$B53)+1</f>
        <v>3</v>
      </c>
      <c r="C54" s="2" t="s">
        <v>92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2:23" s="46" customFormat="1" ht="12.75" outlineLevel="1" thickTop="1" x14ac:dyDescent="0.2"/>
    <row r="56" spans="2:23" s="46" customFormat="1" ht="16.5" outlineLevel="1" x14ac:dyDescent="0.25">
      <c r="C56" s="3" t="s">
        <v>69</v>
      </c>
    </row>
    <row r="57" spans="2:23" s="46" customFormat="1" outlineLevel="1" x14ac:dyDescent="0.2"/>
    <row r="58" spans="2:23" s="46" customFormat="1" ht="15" outlineLevel="1" x14ac:dyDescent="0.25">
      <c r="D58" s="4" t="s">
        <v>72</v>
      </c>
    </row>
    <row r="59" spans="2:23" s="46" customFormat="1" outlineLevel="1" x14ac:dyDescent="0.2"/>
    <row r="60" spans="2:23" s="46" customFormat="1" outlineLevel="1" x14ac:dyDescent="0.2">
      <c r="E60" s="46" t="s">
        <v>85</v>
      </c>
      <c r="I60" s="48" t="s">
        <v>93</v>
      </c>
    </row>
    <row r="61" spans="2:23" s="46" customFormat="1" outlineLevel="1" x14ac:dyDescent="0.2"/>
    <row r="62" spans="2:23" s="46" customFormat="1" outlineLevel="1" x14ac:dyDescent="0.2">
      <c r="E62" s="46" t="s">
        <v>88</v>
      </c>
      <c r="I62" s="48" t="s">
        <v>98</v>
      </c>
    </row>
    <row r="63" spans="2:23" s="46" customFormat="1" outlineLevel="1" x14ac:dyDescent="0.2"/>
    <row r="64" spans="2:23" s="46" customFormat="1" outlineLevel="1" x14ac:dyDescent="0.2">
      <c r="E64" s="46" t="s">
        <v>89</v>
      </c>
      <c r="I64" s="49" t="str">
        <f>IFERROR(FIND(CHAR(1),SUBSTITUTE(I62,I60,CHAR(1),LEN(I62)-LEN(SUBSTITUTE(I62,I60,"")))),"No occurrence")</f>
        <v>No occurrence</v>
      </c>
      <c r="K64" s="19" t="str">
        <f t="shared" ref="K64" ca="1" si="5">IFERROR(_xlfn.FORMULATEXT(I64),"")</f>
        <v>=IFERROR(FIND(CHAR(1),SUBSTITUTE(I62,I60,CHAR(1),LEN(I62)-LEN(SUBSTITUTE(I62,I60,"")))),"No occurrence")</v>
      </c>
    </row>
    <row r="65" s="46" customFormat="1" outlineLevel="1" x14ac:dyDescent="0.2"/>
    <row r="66" s="46" customFormat="1" outlineLevel="1" x14ac:dyDescent="0.2"/>
  </sheetData>
  <mergeCells count="1">
    <mergeCell ref="A3:E3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3"/>
      <c r="J1" s="53"/>
    </row>
    <row r="2" spans="1:11" ht="18" x14ac:dyDescent="0.25">
      <c r="A2" s="16" t="str">
        <f ca="1">Model_Name</f>
        <v>SP Finding Character in Your Models.xlsx</v>
      </c>
    </row>
    <row r="3" spans="1:11" x14ac:dyDescent="0.2">
      <c r="A3" s="53" t="s">
        <v>1</v>
      </c>
      <c r="B3" s="53"/>
      <c r="C3" s="53"/>
      <c r="D3" s="53"/>
      <c r="E3" s="5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99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Finding Characters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2021-08-13T17:14:51Z</dcterms:modified>
</cp:coreProperties>
</file>