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Admin\Hanh Tran\Charts and Dashboards\"/>
    </mc:Choice>
  </mc:AlternateContent>
  <xr:revisionPtr revIDLastSave="0" documentId="13_ncr:1_{BBABEEE8-89DD-4C72-A7C9-FEADECE6C8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r:id="rId5"/>
    <sheet name="Dynamic Data" sheetId="13" r:id="rId6"/>
    <sheet name="Rolling 12 Months" sheetId="10" r:id="rId7"/>
    <sheet name="Last 12 Months Completed" sheetId="11" r:id="rId8"/>
    <sheet name="Last 12 Months Data Available" sheetId="12" r:id="rId9"/>
    <sheet name="Error Checks" sheetId="5" r:id="rId10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Timing!$H$19</definedName>
    <definedName name="HL_1">Cover!$A$3</definedName>
    <definedName name="HL_10">'Error Checks'!$A$3</definedName>
    <definedName name="HL_2" localSheetId="5">#REF!</definedName>
    <definedName name="HL_2" localSheetId="7">#REF!</definedName>
    <definedName name="HL_2" localSheetId="8">#REF!</definedName>
    <definedName name="HL_2">#REF!</definedName>
    <definedName name="HL_3">'Style Guide'!$A$3</definedName>
    <definedName name="HL_4">'Model Parameters'!$A$3</definedName>
    <definedName name="HL_5">Timing!$A$3</definedName>
    <definedName name="HL_6">'Dynamic Data'!$A$3</definedName>
    <definedName name="HL_7">'Rolling 12 Months'!$A$3</definedName>
    <definedName name="HL_8">'Last 12 Months Completed'!$A$3</definedName>
    <definedName name="HL_9">'Last 12 Months Data Available'!$A$3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Months_Per_Year">Timing!$H$23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3" l="1"/>
  <c r="K11" i="12"/>
  <c r="M11" i="12" s="1"/>
  <c r="E11" i="12"/>
  <c r="E12" i="12" s="1"/>
  <c r="E13" i="12" s="1"/>
  <c r="A1" i="12"/>
  <c r="L22" i="11" a="1"/>
  <c r="L22" i="11" s="1"/>
  <c r="M22" i="11" s="1"/>
  <c r="A1" i="11"/>
  <c r="L22" i="10"/>
  <c r="M22" i="10" s="1"/>
  <c r="A1" i="10"/>
  <c r="L11" i="12" l="1"/>
  <c r="K12" i="12"/>
  <c r="L21" i="10"/>
  <c r="M21" i="10" s="1"/>
  <c r="M12" i="12"/>
  <c r="E14" i="12"/>
  <c r="L21" i="11"/>
  <c r="L20" i="10" l="1"/>
  <c r="L19" i="10" s="1"/>
  <c r="K13" i="12"/>
  <c r="L12" i="12"/>
  <c r="E15" i="12"/>
  <c r="E16" i="12" s="1"/>
  <c r="M21" i="11"/>
  <c r="L20" i="11"/>
  <c r="J9" i="6"/>
  <c r="K9" i="6" s="1"/>
  <c r="L9" i="6" s="1"/>
  <c r="M9" i="6" s="1"/>
  <c r="H21" i="6"/>
  <c r="H15" i="6"/>
  <c r="I19" i="6" s="1"/>
  <c r="M20" i="10" l="1"/>
  <c r="K14" i="12"/>
  <c r="L13" i="12"/>
  <c r="M13" i="12"/>
  <c r="L18" i="10"/>
  <c r="M19" i="10"/>
  <c r="E17" i="12"/>
  <c r="M20" i="11"/>
  <c r="L19" i="11"/>
  <c r="N9" i="6"/>
  <c r="J6" i="6"/>
  <c r="J7" i="6" s="1"/>
  <c r="K15" i="12" l="1"/>
  <c r="L14" i="12"/>
  <c r="M14" i="12"/>
  <c r="L17" i="10"/>
  <c r="M18" i="10"/>
  <c r="E18" i="12"/>
  <c r="L18" i="11"/>
  <c r="M19" i="11"/>
  <c r="J5" i="6"/>
  <c r="K6" i="6"/>
  <c r="K7" i="6" s="1"/>
  <c r="K16" i="12" l="1"/>
  <c r="K17" i="12" s="1"/>
  <c r="K18" i="12" s="1"/>
  <c r="K19" i="12" s="1"/>
  <c r="K20" i="12" s="1"/>
  <c r="K21" i="12" s="1"/>
  <c r="K22" i="12" s="1"/>
  <c r="L15" i="12"/>
  <c r="M15" i="12"/>
  <c r="L16" i="10"/>
  <c r="M17" i="10"/>
  <c r="E19" i="12"/>
  <c r="M18" i="11"/>
  <c r="L17" i="11"/>
  <c r="K5" i="6"/>
  <c r="L6" i="6"/>
  <c r="L7" i="6" s="1"/>
  <c r="M16" i="12" l="1"/>
  <c r="L15" i="10"/>
  <c r="M16" i="10"/>
  <c r="E20" i="12"/>
  <c r="E21" i="12" s="1"/>
  <c r="E22" i="12" s="1"/>
  <c r="M17" i="11"/>
  <c r="L16" i="11"/>
  <c r="L5" i="6"/>
  <c r="M6" i="6"/>
  <c r="M7" i="6" s="1"/>
  <c r="L14" i="10" l="1"/>
  <c r="M15" i="10"/>
  <c r="E23" i="12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M16" i="11"/>
  <c r="L15" i="11"/>
  <c r="M5" i="6"/>
  <c r="N6" i="6"/>
  <c r="N7" i="6" s="1"/>
  <c r="N5" i="6" s="1"/>
  <c r="L17" i="12" l="1"/>
  <c r="M22" i="12"/>
  <c r="L22" i="12"/>
  <c r="L18" i="12"/>
  <c r="L16" i="12"/>
  <c r="M17" i="12"/>
  <c r="M21" i="12"/>
  <c r="L20" i="12"/>
  <c r="M19" i="12"/>
  <c r="M18" i="12"/>
  <c r="M20" i="12"/>
  <c r="L13" i="10"/>
  <c r="M14" i="10"/>
  <c r="L21" i="12"/>
  <c r="L19" i="12"/>
  <c r="L14" i="11"/>
  <c r="M15" i="11"/>
  <c r="B11" i="6"/>
  <c r="A1" i="6"/>
  <c r="L12" i="10" l="1"/>
  <c r="M13" i="10"/>
  <c r="M14" i="11"/>
  <c r="L13" i="11"/>
  <c r="A1" i="5"/>
  <c r="L11" i="10" l="1"/>
  <c r="M11" i="10" s="1"/>
  <c r="M12" i="10"/>
  <c r="M13" i="11"/>
  <c r="L12" i="11"/>
  <c r="I37" i="4"/>
  <c r="M12" i="11" l="1"/>
  <c r="L11" i="11"/>
  <c r="M11" i="11" s="1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3" s="1"/>
  <c r="B6" i="2"/>
  <c r="B15" i="2" s="1"/>
  <c r="F4" i="13" l="1"/>
  <c r="F4" i="11"/>
  <c r="F4" i="12"/>
  <c r="F4" i="10"/>
  <c r="A2" i="11"/>
  <c r="A2" i="12"/>
  <c r="A2" i="10"/>
  <c r="F4" i="5"/>
  <c r="I4" i="2"/>
  <c r="G4" i="3"/>
  <c r="F4" i="6"/>
  <c r="A2" i="6"/>
  <c r="I4" i="4"/>
  <c r="A2" i="2"/>
  <c r="A2" i="5"/>
  <c r="B56" i="4"/>
  <c r="A2" i="4"/>
  <c r="A2" i="3"/>
  <c r="C6" i="1"/>
  <c r="J8" i="6"/>
  <c r="K8" i="6"/>
  <c r="L8" i="6"/>
  <c r="M8" i="6"/>
  <c r="N8" i="6"/>
</calcChain>
</file>

<file path=xl/sharedStrings.xml><?xml version="1.0" encoding="utf-8"?>
<sst xmlns="http://schemas.openxmlformats.org/spreadsheetml/2006/main" count="163" uniqueCount="99">
  <si>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</si>
  <si>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</si>
  <si>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</si>
  <si>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</si>
  <si>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</si>
  <si>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</si>
  <si>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</si>
  <si>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</si>
  <si>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</si>
  <si>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</si>
  <si>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</si>
  <si>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</si>
  <si>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</si>
  <si>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</si>
  <si>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</si>
  <si>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</si>
  <si>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</si>
  <si>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</si>
  <si>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</si>
  <si>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</si>
  <si>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</si>
  <si>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</si>
  <si>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</si>
  <si>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</si>
  <si>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</si>
  <si>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</si>
  <si>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</si>
  <si>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</si>
  <si>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</si>
  <si>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</si>
  <si>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</si>
  <si>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</si>
  <si>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</si>
  <si>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</si>
  <si>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</si>
  <si>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</si>
  <si>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</si>
  <si>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</si>
  <si>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</si>
  <si>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</si>
  <si>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</si>
  <si>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</si>
  <si>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</si>
  <si>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</si>
  <si>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</si>
  <si>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</si>
  <si>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</si>
  <si>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</si>
  <si>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</si>
  <si>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</si>
  <si>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</si>
  <si>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</si>
  <si>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</si>
  <si>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</si>
  <si>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</si>
  <si>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</si>
  <si>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</si>
  <si>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</si>
  <si>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</si>
  <si>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</si>
  <si>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</si>
  <si>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</si>
  <si>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</si>
  <si>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</si>
  <si>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</si>
  <si>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</si>
  <si>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</si>
  <si>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</si>
  <si>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</si>
  <si>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</si>
  <si>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</si>
  <si>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</si>
  <si>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</si>
  <si>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</si>
  <si>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</si>
  <si>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</si>
  <si>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</si>
  <si>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</si>
  <si>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</si>
  <si>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</si>
  <si>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</si>
  <si>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</si>
  <si>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</si>
  <si>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Source Data</t>
  </si>
  <si>
    <t>For Chart Data</t>
  </si>
  <si>
    <t>Sales</t>
  </si>
  <si>
    <t>Chart Data</t>
  </si>
  <si>
    <t>From Left</t>
  </si>
  <si>
    <t>Using Second Table</t>
  </si>
  <si>
    <t>" "</t>
  </si>
  <si>
    <t>For Chart</t>
  </si>
  <si>
    <t>Using Table</t>
  </si>
  <si>
    <t>Chart</t>
  </si>
  <si>
    <t>Dynamic Data</t>
  </si>
  <si>
    <t>Rolling 12 Months</t>
  </si>
  <si>
    <t>Last 12 Months Completed</t>
  </si>
  <si>
    <t>Last 12 Months Data Available</t>
  </si>
  <si>
    <t>Simple chart examples.</t>
  </si>
  <si>
    <t>SumProduct Pty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</si>
</sst>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9" fillId="5" borderId="7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70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70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4" fontId="16" fillId="3" borderId="1"/>
  </cellStyleXfs>
  <cellXfs count="85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6" fillId="0" borderId="3" xfId="13" applyAlignment="1">
      <alignment horizontal="center"/>
    </xf>
    <xf numFmtId="168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6" fillId="0" borderId="3" xfId="13" applyAlignment="1"/>
    <xf numFmtId="169" fontId="9" fillId="5" borderId="7" xfId="18"/>
    <xf numFmtId="166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3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41" fontId="0" fillId="0" borderId="0" xfId="2" applyFont="1"/>
    <xf numFmtId="170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81" fontId="23" fillId="0" borderId="0" xfId="16">
      <alignment horizontal="center"/>
    </xf>
    <xf numFmtId="180" fontId="24" fillId="0" borderId="0" xfId="17">
      <alignment horizontal="center"/>
    </xf>
    <xf numFmtId="0" fontId="3" fillId="0" borderId="0" xfId="15"/>
    <xf numFmtId="166" fontId="16" fillId="3" borderId="1" xfId="10" applyNumberFormat="1" applyProtection="1">
      <protection locked="0"/>
    </xf>
    <xf numFmtId="167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4" fontId="16" fillId="3" borderId="1" xfId="41"/>
    <xf numFmtId="41" fontId="25" fillId="4" borderId="7" xfId="14" applyNumberFormat="1">
      <protection locked="0"/>
    </xf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 applyBorder="1">
      <alignment horizontal="center"/>
    </xf>
    <xf numFmtId="180" fontId="24" fillId="0" borderId="0" xfId="17" applyNumberFormat="1" applyBorder="1">
      <alignment horizontal="center"/>
    </xf>
    <xf numFmtId="179" fontId="26" fillId="0" borderId="3" xfId="13" applyNumberFormat="1">
      <alignment horizontal="center"/>
    </xf>
    <xf numFmtId="41" fontId="26" fillId="0" borderId="3" xfId="2" applyFont="1" applyBorder="1" applyAlignment="1"/>
    <xf numFmtId="0" fontId="27" fillId="0" borderId="0" xfId="8">
      <alignment horizontal="left"/>
      <protection locked="0"/>
    </xf>
    <xf numFmtId="0" fontId="13" fillId="11" borderId="0" xfId="33">
      <alignment horizontal="center"/>
    </xf>
    <xf numFmtId="0" fontId="0" fillId="0" borderId="0" xfId="0"/>
    <xf numFmtId="0" fontId="17" fillId="0" borderId="0" xfId="11"/>
    <xf numFmtId="14" fontId="0" fillId="0" borderId="0" xfId="0" applyNumberFormat="1"/>
    <xf numFmtId="181" fontId="25" fillId="4" borderId="7" xfId="14" applyNumberFormat="1" applyAlignment="1">
      <alignment horizontal="center"/>
      <protection locked="0"/>
    </xf>
    <xf numFmtId="170" fontId="25" fillId="4" borderId="7" xfId="26" applyFont="1" applyFill="1" applyBorder="1" applyProtection="1">
      <protection locked="0"/>
    </xf>
    <xf numFmtId="0" fontId="13" fillId="11" borderId="16" xfId="33" applyFont="1" applyFill="1" applyBorder="1" applyAlignment="1">
      <alignment horizontal="center"/>
    </xf>
    <xf numFmtId="0" fontId="13" fillId="11" borderId="17" xfId="33" applyFont="1" applyFill="1" applyBorder="1" applyAlignment="1">
      <alignment horizontal="center"/>
    </xf>
    <xf numFmtId="181" fontId="28" fillId="6" borderId="8" xfId="21" applyNumberFormat="1" applyAlignment="1">
      <alignment horizontal="center"/>
    </xf>
    <xf numFmtId="170" fontId="28" fillId="6" borderId="8" xfId="21" applyNumberFormat="1"/>
    <xf numFmtId="169" fontId="13" fillId="11" borderId="0" xfId="33" applyNumberFormat="1">
      <alignment horizontal="center"/>
    </xf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 applyBorder="1"/>
    <xf numFmtId="0" fontId="13" fillId="11" borderId="0" xfId="33">
      <alignment horizontal="center"/>
    </xf>
    <xf numFmtId="0" fontId="0" fillId="0" borderId="0" xfId="0"/>
    <xf numFmtId="0" fontId="13" fillId="11" borderId="0" xfId="33" applyBorder="1">
      <alignment horizontal="center"/>
    </xf>
    <xf numFmtId="0" fontId="26" fillId="0" borderId="4" xfId="13" applyBorder="1" applyAlignment="1">
      <alignment horizontal="left"/>
    </xf>
    <xf numFmtId="0" fontId="26" fillId="0" borderId="5" xfId="13" applyBorder="1" applyAlignment="1">
      <alignment horizontal="left"/>
    </xf>
    <xf numFmtId="0" fontId="26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Chart_Data6[[#Headers],[Sales]]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'Dynamic Data'!$G$10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'Dynamic Data'!$F$11:$F$17</c:f>
              <c:numCache>
                <c:formatCode>[$-C09]d\ mmm\ yy;@</c:formatCode>
                <c:ptCount val="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</c:numCache>
            </c:numRef>
          </c:cat>
          <c:val>
            <c:numRef>
              <c:f>'Dynamic Data'!$G$11:$G$17</c:f>
              <c:numCache>
                <c:formatCode>_(#,##0_);[Red]\(#,##0\);_(\-_);</c:formatCode>
                <c:ptCount val="7"/>
                <c:pt idx="0">
                  <c:v>296</c:v>
                </c:pt>
                <c:pt idx="1">
                  <c:v>405</c:v>
                </c:pt>
                <c:pt idx="2">
                  <c:v>336</c:v>
                </c:pt>
                <c:pt idx="3">
                  <c:v>451</c:v>
                </c:pt>
                <c:pt idx="4">
                  <c:v>179</c:v>
                </c:pt>
                <c:pt idx="5">
                  <c:v>123</c:v>
                </c:pt>
                <c:pt idx="6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3-4CAA-A365-ACDA0AE21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2747583"/>
        <c:axId val="1078796351"/>
      </c:barChart>
      <c:dateAx>
        <c:axId val="1752747583"/>
        <c:scaling>
          <c:orientation val="minMax"/>
        </c:scaling>
        <c:delete val="0"/>
        <c:axPos val="b"/>
        <c:numFmt formatCode="[$-C09]d\ mmm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796351"/>
        <c:crosses val="autoZero"/>
        <c:auto val="1"/>
        <c:lblOffset val="100"/>
        <c:baseTimeUnit val="months"/>
      </c:dateAx>
      <c:valAx>
        <c:axId val="1078796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74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Chart_Data[[#Headers],[Sales]]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'Rolling 12 Months'!$M$10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'Rolling 12 Months'!$L$11:$L$22</c:f>
              <c:numCache>
                <c:formatCode>[$-C09]d\ mmm\ yy;@</c:formatCode>
                <c:ptCount val="12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</c:numCache>
            </c:numRef>
          </c:cat>
          <c:val>
            <c:numRef>
              <c:f>'Rolling 12 Months'!$M$11:$M$22</c:f>
              <c:numCache>
                <c:formatCode>_(#,##0_);[Red]\(#,##0\);_(\-_);</c:formatCode>
                <c:ptCount val="12"/>
                <c:pt idx="0">
                  <c:v>488</c:v>
                </c:pt>
                <c:pt idx="1">
                  <c:v>452</c:v>
                </c:pt>
                <c:pt idx="2">
                  <c:v>459</c:v>
                </c:pt>
                <c:pt idx="3">
                  <c:v>101</c:v>
                </c:pt>
                <c:pt idx="4">
                  <c:v>290</c:v>
                </c:pt>
                <c:pt idx="5">
                  <c:v>476</c:v>
                </c:pt>
                <c:pt idx="6">
                  <c:v>249</c:v>
                </c:pt>
                <c:pt idx="7">
                  <c:v>291</c:v>
                </c:pt>
                <c:pt idx="8">
                  <c:v>136</c:v>
                </c:pt>
                <c:pt idx="9">
                  <c:v>322</c:v>
                </c:pt>
                <c:pt idx="10">
                  <c:v>189</c:v>
                </c:pt>
                <c:pt idx="11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6-4A6C-A910-4E404699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090024111"/>
        <c:axId val="1651986975"/>
      </c:barChart>
      <c:dateAx>
        <c:axId val="1090024111"/>
        <c:scaling>
          <c:orientation val="minMax"/>
        </c:scaling>
        <c:delete val="0"/>
        <c:axPos val="b"/>
        <c:numFmt formatCode="[$-C09]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986975"/>
        <c:crosses val="autoZero"/>
        <c:auto val="1"/>
        <c:lblOffset val="100"/>
        <c:baseTimeUnit val="months"/>
      </c:dateAx>
      <c:valAx>
        <c:axId val="165198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024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'Last 12 Months Completed'!$G$10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'Last 12 Months Completed'!$M$10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'Last 12 Months Completed'!$L$11:$L$22</c:f>
              <c:numCache>
                <c:formatCode>[$-C09]d\ mmm\ yy;@</c:formatCode>
                <c:ptCount val="12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</c:numCache>
            </c:numRef>
          </c:cat>
          <c:val>
            <c:numRef>
              <c:f>'Last 12 Months Completed'!$M$11:$M$22</c:f>
              <c:numCache>
                <c:formatCode>_(#,##0_);[Red]\(#,##0\);_(\-_);</c:formatCode>
                <c:ptCount val="12"/>
                <c:pt idx="0">
                  <c:v>488</c:v>
                </c:pt>
                <c:pt idx="1">
                  <c:v>452</c:v>
                </c:pt>
                <c:pt idx="2">
                  <c:v>459</c:v>
                </c:pt>
                <c:pt idx="3">
                  <c:v>101</c:v>
                </c:pt>
                <c:pt idx="4">
                  <c:v>290</c:v>
                </c:pt>
                <c:pt idx="5">
                  <c:v>476</c:v>
                </c:pt>
                <c:pt idx="6">
                  <c:v>249</c:v>
                </c:pt>
                <c:pt idx="7">
                  <c:v>291</c:v>
                </c:pt>
                <c:pt idx="8">
                  <c:v>136</c:v>
                </c:pt>
                <c:pt idx="9">
                  <c:v>322</c:v>
                </c:pt>
                <c:pt idx="10">
                  <c:v>189</c:v>
                </c:pt>
                <c:pt idx="11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5-4962-994D-D511F3895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090024111"/>
        <c:axId val="1651986975"/>
      </c:barChart>
      <c:dateAx>
        <c:axId val="1090024111"/>
        <c:scaling>
          <c:orientation val="minMax"/>
        </c:scaling>
        <c:delete val="0"/>
        <c:axPos val="b"/>
        <c:numFmt formatCode="[$-C09]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986975"/>
        <c:crosses val="autoZero"/>
        <c:auto val="1"/>
        <c:lblOffset val="100"/>
        <c:baseTimeUnit val="months"/>
      </c:dateAx>
      <c:valAx>
        <c:axId val="165198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024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'Last 12 Months Data Available'!$G$10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'Last 12 Months Data Available'!$M$10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'Last 12 Months Data Available'!$L$11:$L$22</c:f>
              <c:numCache>
                <c:formatCode>[$-C09]d\ mmm\ 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43983</c:v>
                </c:pt>
                <c:pt idx="5">
                  <c:v>44075</c:v>
                </c:pt>
                <c:pt idx="6">
                  <c:v>44105</c:v>
                </c:pt>
                <c:pt idx="7">
                  <c:v>44166</c:v>
                </c:pt>
                <c:pt idx="8">
                  <c:v>44348</c:v>
                </c:pt>
                <c:pt idx="9">
                  <c:v>44409</c:v>
                </c:pt>
                <c:pt idx="10">
                  <c:v>44470</c:v>
                </c:pt>
                <c:pt idx="11">
                  <c:v>44501</c:v>
                </c:pt>
              </c:numCache>
            </c:numRef>
          </c:cat>
          <c:val>
            <c:numRef>
              <c:f>'Last 12 Months Data Available'!$M$11:$M$22</c:f>
              <c:numCache>
                <c:formatCode>_(#,##0_);[Red]\(#,##0\);_(\-_);</c:formatCode>
                <c:ptCount val="12"/>
                <c:pt idx="0">
                  <c:v>296</c:v>
                </c:pt>
                <c:pt idx="1">
                  <c:v>405</c:v>
                </c:pt>
                <c:pt idx="2">
                  <c:v>336</c:v>
                </c:pt>
                <c:pt idx="3">
                  <c:v>451</c:v>
                </c:pt>
                <c:pt idx="4">
                  <c:v>123</c:v>
                </c:pt>
                <c:pt idx="5">
                  <c:v>459</c:v>
                </c:pt>
                <c:pt idx="6">
                  <c:v>101</c:v>
                </c:pt>
                <c:pt idx="7">
                  <c:v>476</c:v>
                </c:pt>
                <c:pt idx="8">
                  <c:v>314</c:v>
                </c:pt>
                <c:pt idx="9">
                  <c:v>297</c:v>
                </c:pt>
                <c:pt idx="10">
                  <c:v>467</c:v>
                </c:pt>
                <c:pt idx="1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B-46D2-94A8-FA2D0B334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090024111"/>
        <c:axId val="1651986975"/>
      </c:barChart>
      <c:dateAx>
        <c:axId val="1090024111"/>
        <c:scaling>
          <c:orientation val="minMax"/>
        </c:scaling>
        <c:delete val="0"/>
        <c:axPos val="b"/>
        <c:numFmt formatCode="[$-C09]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986975"/>
        <c:crosses val="autoZero"/>
        <c:auto val="1"/>
        <c:lblOffset val="100"/>
        <c:baseTimeUnit val="months"/>
      </c:dateAx>
      <c:valAx>
        <c:axId val="165198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024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E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9</xdr:row>
      <xdr:rowOff>0</xdr:rowOff>
    </xdr:from>
    <xdr:to>
      <xdr:col>18</xdr:col>
      <xdr:colOff>314325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82C1A5-46B2-4C73-9B4A-37C94A50F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0</xdr:rowOff>
    </xdr:from>
    <xdr:to>
      <xdr:col>23</xdr:col>
      <xdr:colOff>304800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2DC475-F5AF-4076-A01B-DD8CF833C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0</xdr:rowOff>
    </xdr:from>
    <xdr:to>
      <xdr:col>23</xdr:col>
      <xdr:colOff>304800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F38D82-E9C7-424F-8D52-47551EE16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0</xdr:rowOff>
    </xdr:from>
    <xdr:to>
      <xdr:col>23</xdr:col>
      <xdr:colOff>304800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71E7F6-0717-48A6-A2F3-D8CAB3820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Chart_Data6" displayName="Chart_Data6" ref="F10:G17" totalsRowShown="0" headerRowCellStyle="Table_Heading" dataCellStyle="Assumption">
  <tableColumns count="2">
    <tableColumn id="1" xr3:uid="{00000000-0010-0000-0000-000001000000}" name="Date" dataCellStyle="Assumption"/>
    <tableColumn id="2" xr3:uid="{00000000-0010-0000-0000-000002000000}" name="Sales" dataCellStyle="Numbers 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hart_Data" displayName="Chart_Data" ref="F10:G28" totalsRowShown="0" headerRowCellStyle="Table_Heading" dataCellStyle="Assumption">
  <tableColumns count="2">
    <tableColumn id="1" xr3:uid="{00000000-0010-0000-0100-000001000000}" name="Date" dataCellStyle="Assumption"/>
    <tableColumn id="2" xr3:uid="{00000000-0010-0000-0100-000002000000}" name="Sales" dataCellStyle="Numbers 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plete_Data_Table" displayName="Incomplete_Data_Table" ref="F10:G34" totalsRowShown="0" headerRowCellStyle="Table_Heading" dataCellStyle="Assumption">
  <tableColumns count="2">
    <tableColumn id="1" xr3:uid="{00000000-0010-0000-0200-000001000000}" name="Date" dataCellStyle="Assumption"/>
    <tableColumn id="2" xr3:uid="{00000000-0010-0000-0200-000002000000}" name="Sales" dataCellStyle="Numbers 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Incomplete_Data_Table5" displayName="Incomplete_Data_Table5" ref="E10:G34" totalsRowShown="0" headerRowCellStyle="Table_Heading" dataCellStyle="Assumption">
  <tableColumns count="3">
    <tableColumn id="3" xr3:uid="{00000000-0010-0000-0300-000003000000}" name="&quot; &quot;" dataCellStyle="Empty">
      <calculatedColumnFormula>(MAX($E$10:$E10)+1)*(Incomplete_Data_Table5[[#This Row],[Sales]]&lt;&gt;"")</calculatedColumnFormula>
    </tableColumn>
    <tableColumn id="1" xr3:uid="{00000000-0010-0000-0300-000001000000}" name="Date" dataCellStyle="Assumption"/>
    <tableColumn id="2" xr3:uid="{00000000-0010-0000-0300-000002000000}" name="Sales" dataCellStyle="Numbers 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74" t="s">
        <v>1</v>
      </c>
    </row>
    <row r="5" spans="1:19" ht="20.25" x14ac:dyDescent="0.3">
      <c r="C5" s="50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51" t="str">
        <f ca="1">Model_Name</f>
        <v>SP Chart Example File.xlsx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6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75" t="s">
        <v>97</v>
      </c>
      <c r="D17" s="75"/>
      <c r="E17" s="75"/>
      <c r="F17" s="75"/>
      <c r="G17" s="75"/>
      <c r="H17" s="75"/>
      <c r="I17" s="75"/>
      <c r="J17" s="75"/>
    </row>
    <row r="18" spans="3:10" ht="12.75" x14ac:dyDescent="0.2">
      <c r="C18" s="75"/>
      <c r="D18" s="75"/>
      <c r="E18" s="75"/>
      <c r="F18" s="75"/>
      <c r="G18" s="75"/>
      <c r="H18" s="75"/>
      <c r="I18" s="75"/>
      <c r="J18" s="75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76" t="s">
        <v>22</v>
      </c>
      <c r="H21" s="76"/>
      <c r="I21" s="76"/>
      <c r="J21" s="8"/>
    </row>
    <row r="22" spans="3:10" ht="12.75" x14ac:dyDescent="0.2">
      <c r="C22" s="11" t="s">
        <v>23</v>
      </c>
      <c r="D22" s="10"/>
      <c r="E22" s="8"/>
      <c r="F22" s="8"/>
      <c r="G22" s="76" t="s">
        <v>24</v>
      </c>
      <c r="H22" s="76"/>
      <c r="I22" s="76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7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50" t="s">
        <v>1</v>
      </c>
      <c r="F1" s="13"/>
      <c r="G1" s="13"/>
    </row>
    <row r="2" spans="1:24" ht="18" x14ac:dyDescent="0.25">
      <c r="A2" s="51" t="str">
        <f ca="1">Model_Name</f>
        <v>SP Chart Example File.xlsx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1">
        <f>Overall_Error_Check</f>
        <v>0</v>
      </c>
    </row>
    <row r="7" spans="1:24" ht="16.5" thickBot="1" x14ac:dyDescent="0.3">
      <c r="B7" s="52">
        <v>1</v>
      </c>
      <c r="C7" s="52" t="s">
        <v>25</v>
      </c>
      <c r="D7" s="52"/>
      <c r="E7" s="52"/>
      <c r="F7" s="52"/>
      <c r="G7" s="52"/>
      <c r="H7" s="52"/>
      <c r="I7" s="52"/>
      <c r="J7" s="52"/>
      <c r="K7" s="52"/>
      <c r="L7" s="5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74" t="s">
        <v>26</v>
      </c>
    </row>
    <row r="10" spans="1:24" x14ac:dyDescent="0.2">
      <c r="F10" s="74" t="s">
        <v>27</v>
      </c>
    </row>
    <row r="11" spans="1:24" x14ac:dyDescent="0.2">
      <c r="F11" s="74" t="s">
        <v>0</v>
      </c>
    </row>
    <row r="12" spans="1:24" x14ac:dyDescent="0.2">
      <c r="F12" s="74" t="s">
        <v>71</v>
      </c>
    </row>
    <row r="13" spans="1:24" x14ac:dyDescent="0.2">
      <c r="F13" s="74" t="s">
        <v>93</v>
      </c>
    </row>
    <row r="14" spans="1:24" x14ac:dyDescent="0.2">
      <c r="F14" s="74" t="s">
        <v>94</v>
      </c>
    </row>
    <row r="15" spans="1:24" x14ac:dyDescent="0.2">
      <c r="F15" s="74" t="s">
        <v>95</v>
      </c>
    </row>
    <row r="16" spans="1:24" x14ac:dyDescent="0.2">
      <c r="F16" s="74" t="s">
        <v>96</v>
      </c>
    </row>
    <row r="17" spans="6:6" x14ac:dyDescent="0.2">
      <c r="F17" s="74" t="s">
        <v>66</v>
      </c>
    </row>
  </sheetData>
  <conditionalFormatting sqref="G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00000000-0004-0000-0100-000001000000}"/>
    <hyperlink ref="F10" location="HL_3" display="Style Guide" xr:uid="{00000000-0004-0000-0100-000002000000}"/>
    <hyperlink ref="F11" location="HL_4" display="Model Parameters" xr:uid="{00000000-0004-0000-0100-000003000000}"/>
    <hyperlink ref="F12" location="HL_5" display="Timing" xr:uid="{00000000-0004-0000-0100-000004000000}"/>
    <hyperlink ref="F13" location="HL_6" display="Dynamic Data" xr:uid="{00000000-0004-0000-0100-000005000000}"/>
    <hyperlink ref="F14" location="HL_7" display="Rolling 12 Months" xr:uid="{00000000-0004-0000-0100-000006000000}"/>
    <hyperlink ref="F15" location="HL_8" display="Last 12 Months Completed" xr:uid="{00000000-0004-0000-0100-000007000000}"/>
    <hyperlink ref="F16" location="HL_9" display="Last 12 Months Data Available" xr:uid="{00000000-0004-0000-0100-000008000000}"/>
    <hyperlink ref="F17" location="HL_10" display="Error Checks" xr:uid="{00000000-0004-0000-0100-000009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1" t="str">
        <f ca="1">Model_Name</f>
        <v>SP Chart Example File.xlsx</v>
      </c>
    </row>
    <row r="3" spans="1:13" x14ac:dyDescent="0.2">
      <c r="A3" s="76" t="s">
        <v>1</v>
      </c>
      <c r="B3" s="76"/>
      <c r="C3" s="76"/>
      <c r="D3" s="76"/>
      <c r="E3" s="76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52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78" t="s">
        <v>29</v>
      </c>
      <c r="D8" s="78"/>
      <c r="E8" s="78"/>
      <c r="F8" s="78"/>
      <c r="G8" s="78"/>
      <c r="H8" s="14"/>
      <c r="I8" s="14" t="s">
        <v>30</v>
      </c>
      <c r="J8" s="14"/>
      <c r="K8" s="14" t="s">
        <v>31</v>
      </c>
    </row>
    <row r="9" spans="1:13" outlineLevel="1" x14ac:dyDescent="0.2">
      <c r="C9" s="77"/>
      <c r="D9" s="77"/>
      <c r="E9" s="77"/>
      <c r="F9" s="77"/>
      <c r="G9" s="77"/>
      <c r="H9" s="49"/>
      <c r="I9" s="49"/>
      <c r="J9" s="17"/>
      <c r="K9" s="20"/>
    </row>
    <row r="10" spans="1:13" ht="20.25" outlineLevel="1" x14ac:dyDescent="0.3">
      <c r="C10" s="77" t="s">
        <v>32</v>
      </c>
      <c r="D10" s="77"/>
      <c r="E10" s="77"/>
      <c r="F10" s="77"/>
      <c r="G10" s="77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77" t="s">
        <v>5</v>
      </c>
      <c r="D11" s="77"/>
      <c r="E11" s="77"/>
      <c r="F11" s="77"/>
      <c r="G11" s="77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77"/>
      <c r="D12" s="77"/>
      <c r="E12" s="77"/>
      <c r="F12" s="77"/>
      <c r="G12" s="77"/>
      <c r="H12" s="15"/>
      <c r="I12" s="15"/>
      <c r="J12" s="17"/>
      <c r="K12" s="20"/>
    </row>
    <row r="13" spans="1:13" ht="16.5" outlineLevel="1" thickBot="1" x14ac:dyDescent="0.3">
      <c r="C13" s="77" t="s">
        <v>33</v>
      </c>
      <c r="D13" s="77"/>
      <c r="E13" s="77"/>
      <c r="F13" s="77"/>
      <c r="G13" s="77"/>
      <c r="H13" s="15"/>
      <c r="I13" s="48" t="str">
        <f>C13</f>
        <v>Header 1</v>
      </c>
      <c r="J13" s="17"/>
      <c r="K13" s="18" t="s">
        <v>33</v>
      </c>
    </row>
    <row r="14" spans="1:13" ht="17.25" outlineLevel="1" thickTop="1" x14ac:dyDescent="0.25">
      <c r="C14" s="77" t="s">
        <v>34</v>
      </c>
      <c r="D14" s="77"/>
      <c r="E14" s="77"/>
      <c r="F14" s="77"/>
      <c r="G14" s="77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77" t="s">
        <v>35</v>
      </c>
      <c r="D15" s="77"/>
      <c r="E15" s="77"/>
      <c r="F15" s="77"/>
      <c r="G15" s="77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77" t="s">
        <v>36</v>
      </c>
      <c r="D16" s="77"/>
      <c r="E16" s="77"/>
      <c r="F16" s="77"/>
      <c r="G16" s="77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77"/>
      <c r="D17" s="77"/>
      <c r="E17" s="77"/>
      <c r="F17" s="77"/>
      <c r="G17" s="77"/>
      <c r="H17" s="15"/>
      <c r="I17" s="15"/>
      <c r="J17" s="17"/>
      <c r="K17" s="20"/>
    </row>
    <row r="18" spans="2:14" ht="15" outlineLevel="1" x14ac:dyDescent="0.25">
      <c r="C18" s="77" t="s">
        <v>37</v>
      </c>
      <c r="D18" s="77"/>
      <c r="E18" s="77"/>
      <c r="F18" s="77"/>
      <c r="G18" s="77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77"/>
      <c r="D19" s="77"/>
      <c r="E19" s="77"/>
      <c r="F19" s="77"/>
      <c r="G19" s="77"/>
      <c r="H19" s="15"/>
      <c r="I19" s="15"/>
      <c r="J19" s="17"/>
      <c r="K19" s="20"/>
      <c r="N19" s="23"/>
    </row>
    <row r="20" spans="2:14" ht="15" outlineLevel="1" x14ac:dyDescent="0.25">
      <c r="C20" s="77" t="s">
        <v>38</v>
      </c>
      <c r="D20" s="77"/>
      <c r="E20" s="77"/>
      <c r="F20" s="77"/>
      <c r="G20" s="77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2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80" t="s">
        <v>29</v>
      </c>
      <c r="D25" s="80"/>
      <c r="E25" s="80"/>
      <c r="F25" s="80"/>
      <c r="G25" s="80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77"/>
      <c r="D26" s="77"/>
      <c r="E26" s="77"/>
      <c r="F26" s="77"/>
      <c r="G26" s="77"/>
      <c r="H26" s="49"/>
      <c r="I26" s="49"/>
      <c r="J26" s="17"/>
      <c r="K26" s="18"/>
    </row>
    <row r="27" spans="2:14" ht="15" outlineLevel="1" x14ac:dyDescent="0.25">
      <c r="C27" s="77" t="s">
        <v>40</v>
      </c>
      <c r="D27" s="77"/>
      <c r="E27" s="77"/>
      <c r="F27" s="77"/>
      <c r="G27" s="77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77"/>
      <c r="D28" s="77"/>
      <c r="E28" s="77"/>
      <c r="F28" s="77"/>
      <c r="G28" s="77"/>
      <c r="H28" s="15"/>
      <c r="I28" s="15"/>
      <c r="J28" s="15"/>
      <c r="K28" s="26"/>
    </row>
    <row r="29" spans="2:14" ht="15" outlineLevel="1" x14ac:dyDescent="0.25">
      <c r="C29" s="77" t="s">
        <v>41</v>
      </c>
      <c r="D29" s="77"/>
      <c r="E29" s="77"/>
      <c r="F29" s="77"/>
      <c r="G29" s="77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77"/>
      <c r="D30" s="77"/>
      <c r="E30" s="77"/>
      <c r="F30" s="77"/>
      <c r="G30" s="77"/>
      <c r="H30" s="15"/>
      <c r="I30" s="15"/>
      <c r="J30" s="15"/>
      <c r="K30" s="26"/>
    </row>
    <row r="31" spans="2:14" ht="15" outlineLevel="1" x14ac:dyDescent="0.25">
      <c r="C31" s="79" t="s">
        <v>42</v>
      </c>
      <c r="D31" s="79"/>
      <c r="E31" s="79"/>
      <c r="F31" s="79"/>
      <c r="G31" s="79"/>
      <c r="I31" s="28"/>
      <c r="K31" s="26" t="str">
        <f>C31</f>
        <v>Empty</v>
      </c>
    </row>
    <row r="32" spans="2:14" ht="15" outlineLevel="1" x14ac:dyDescent="0.25">
      <c r="C32" s="79"/>
      <c r="D32" s="79"/>
      <c r="E32" s="79"/>
      <c r="F32" s="79"/>
      <c r="G32" s="79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79" t="s">
        <v>44</v>
      </c>
      <c r="D35" s="79"/>
      <c r="E35" s="79"/>
      <c r="F35" s="79"/>
      <c r="G35" s="79"/>
      <c r="I35" s="12" t="s">
        <v>44</v>
      </c>
      <c r="K35" s="26" t="str">
        <f>C35</f>
        <v>Hyperlink</v>
      </c>
    </row>
    <row r="36" spans="3:11" ht="15" outlineLevel="1" x14ac:dyDescent="0.25">
      <c r="C36" s="79"/>
      <c r="D36" s="79"/>
      <c r="E36" s="79"/>
      <c r="F36" s="79"/>
      <c r="G36" s="79"/>
      <c r="K36" s="26"/>
    </row>
    <row r="37" spans="3:11" ht="15" outlineLevel="1" x14ac:dyDescent="0.25">
      <c r="C37" s="79" t="s">
        <v>45</v>
      </c>
      <c r="D37" s="79"/>
      <c r="E37" s="79"/>
      <c r="F37" s="79"/>
      <c r="G37" s="79"/>
      <c r="I37" s="30" t="str">
        <f>'Error Checks'!E12</f>
        <v>Example</v>
      </c>
      <c r="K37" s="26" t="str">
        <f>C37</f>
        <v>Internal Reference</v>
      </c>
    </row>
    <row r="38" spans="3:11" ht="15" outlineLevel="1" x14ac:dyDescent="0.25">
      <c r="C38" s="79"/>
      <c r="D38" s="79"/>
      <c r="E38" s="79"/>
      <c r="F38" s="79"/>
      <c r="G38" s="79"/>
      <c r="K38" s="26"/>
    </row>
    <row r="39" spans="3:11" ht="15" outlineLevel="1" x14ac:dyDescent="0.25">
      <c r="C39" s="79" t="s">
        <v>46</v>
      </c>
      <c r="D39" s="79"/>
      <c r="E39" s="79"/>
      <c r="F39" s="79"/>
      <c r="G39" s="79"/>
      <c r="I39" s="31">
        <v>77</v>
      </c>
      <c r="K39" s="26" t="s">
        <v>47</v>
      </c>
    </row>
    <row r="40" spans="3:11" ht="15" outlineLevel="1" x14ac:dyDescent="0.25">
      <c r="C40" s="79"/>
      <c r="D40" s="79"/>
      <c r="E40" s="79"/>
      <c r="F40" s="79"/>
      <c r="G40" s="79"/>
      <c r="K40" s="26"/>
    </row>
    <row r="41" spans="3:11" ht="15" outlineLevel="1" x14ac:dyDescent="0.25">
      <c r="C41" s="79" t="s">
        <v>48</v>
      </c>
      <c r="D41" s="79"/>
      <c r="E41" s="79"/>
      <c r="F41" s="79"/>
      <c r="G41" s="79"/>
      <c r="I41" s="32">
        <f>I39</f>
        <v>77</v>
      </c>
      <c r="K41" s="26" t="str">
        <f>C41</f>
        <v>Line Total</v>
      </c>
    </row>
    <row r="42" spans="3:11" ht="15" outlineLevel="1" x14ac:dyDescent="0.25">
      <c r="C42" s="79"/>
      <c r="D42" s="79"/>
      <c r="E42" s="79"/>
      <c r="F42" s="79"/>
      <c r="G42" s="79"/>
      <c r="K42" s="26"/>
    </row>
    <row r="43" spans="3:11" ht="15" outlineLevel="1" x14ac:dyDescent="0.25">
      <c r="C43" s="79" t="s">
        <v>49</v>
      </c>
      <c r="D43" s="79"/>
      <c r="E43" s="79"/>
      <c r="F43" s="79"/>
      <c r="G43" s="79"/>
      <c r="I43" s="33">
        <v>365</v>
      </c>
      <c r="K43" s="26" t="str">
        <f>C43</f>
        <v>Parameter</v>
      </c>
    </row>
    <row r="44" spans="3:11" ht="15" outlineLevel="1" x14ac:dyDescent="0.25">
      <c r="C44" s="79"/>
      <c r="D44" s="79"/>
      <c r="E44" s="79"/>
      <c r="F44" s="79"/>
      <c r="G44" s="79"/>
      <c r="K44" s="26"/>
    </row>
    <row r="45" spans="3:11" ht="15" outlineLevel="1" x14ac:dyDescent="0.25">
      <c r="C45" s="79" t="s">
        <v>50</v>
      </c>
      <c r="D45" s="79"/>
      <c r="E45" s="79"/>
      <c r="F45" s="79"/>
      <c r="G45" s="79"/>
      <c r="I45" s="34" t="s">
        <v>51</v>
      </c>
      <c r="K45" s="26" t="str">
        <f>C45</f>
        <v>Range Name Description</v>
      </c>
    </row>
    <row r="46" spans="3:11" ht="15" outlineLevel="1" x14ac:dyDescent="0.25">
      <c r="C46" s="79"/>
      <c r="D46" s="79"/>
      <c r="E46" s="79"/>
      <c r="F46" s="79"/>
      <c r="G46" s="79"/>
      <c r="K46" s="26"/>
    </row>
    <row r="47" spans="3:11" ht="15" outlineLevel="1" x14ac:dyDescent="0.25">
      <c r="C47" s="79" t="s">
        <v>52</v>
      </c>
      <c r="D47" s="79"/>
      <c r="E47" s="79"/>
      <c r="F47" s="79"/>
      <c r="G47" s="79"/>
      <c r="I47" s="35">
        <f>ROW(C47)</f>
        <v>47</v>
      </c>
      <c r="K47" s="26" t="s">
        <v>53</v>
      </c>
    </row>
    <row r="48" spans="3:11" ht="15" outlineLevel="1" x14ac:dyDescent="0.25">
      <c r="C48" s="79"/>
      <c r="D48" s="79"/>
      <c r="E48" s="79"/>
      <c r="F48" s="79"/>
      <c r="G48" s="79"/>
      <c r="K48" s="26"/>
    </row>
    <row r="49" spans="2:13" ht="15" outlineLevel="1" x14ac:dyDescent="0.25">
      <c r="C49" s="79" t="s">
        <v>54</v>
      </c>
      <c r="D49" s="79"/>
      <c r="E49" s="79"/>
      <c r="F49" s="79"/>
      <c r="G49" s="79"/>
      <c r="I49" s="36">
        <f>I41</f>
        <v>77</v>
      </c>
      <c r="K49" s="26" t="str">
        <f>C49</f>
        <v>Row Summary</v>
      </c>
    </row>
    <row r="50" spans="2:13" ht="15" outlineLevel="1" x14ac:dyDescent="0.25">
      <c r="C50" s="79"/>
      <c r="D50" s="79"/>
      <c r="E50" s="79"/>
      <c r="F50" s="79"/>
      <c r="G50" s="79"/>
      <c r="K50" s="26"/>
    </row>
    <row r="51" spans="2:13" ht="15" outlineLevel="1" x14ac:dyDescent="0.25">
      <c r="C51" s="79" t="s">
        <v>55</v>
      </c>
      <c r="D51" s="79"/>
      <c r="E51" s="79"/>
      <c r="F51" s="79"/>
      <c r="G51" s="79"/>
      <c r="I51" s="37" t="s">
        <v>70</v>
      </c>
      <c r="K51" s="26" t="str">
        <f>C51</f>
        <v>Units</v>
      </c>
    </row>
    <row r="52" spans="2:13" ht="15" outlineLevel="1" x14ac:dyDescent="0.25">
      <c r="C52" s="79"/>
      <c r="D52" s="79"/>
      <c r="E52" s="79"/>
      <c r="F52" s="79"/>
      <c r="G52" s="79"/>
      <c r="K52" s="26"/>
    </row>
    <row r="53" spans="2:13" ht="15" outlineLevel="1" x14ac:dyDescent="0.25">
      <c r="C53" s="79" t="s">
        <v>56</v>
      </c>
      <c r="D53" s="79"/>
      <c r="E53" s="79"/>
      <c r="F53" s="79"/>
      <c r="G53" s="79"/>
      <c r="I53" s="38"/>
      <c r="K53" s="26" t="str">
        <f>C53</f>
        <v>WIP</v>
      </c>
    </row>
    <row r="54" spans="2:13" ht="15" outlineLevel="1" x14ac:dyDescent="0.25">
      <c r="C54" s="79"/>
      <c r="D54" s="79"/>
      <c r="E54" s="79"/>
      <c r="F54" s="79"/>
      <c r="G54" s="79"/>
      <c r="K54" s="26"/>
    </row>
    <row r="55" spans="2:13" outlineLevel="1" x14ac:dyDescent="0.2">
      <c r="C55" s="79"/>
      <c r="D55" s="79"/>
      <c r="E55" s="79"/>
      <c r="F55" s="79"/>
      <c r="G55" s="79"/>
    </row>
    <row r="56" spans="2:13" ht="16.5" thickBot="1" x14ac:dyDescent="0.3">
      <c r="B56" s="52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78" t="s">
        <v>29</v>
      </c>
      <c r="D58" s="78"/>
      <c r="E58" s="78"/>
      <c r="F58" s="78"/>
      <c r="G58" s="78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79" t="s">
        <v>58</v>
      </c>
      <c r="D60" s="79"/>
      <c r="E60" s="79"/>
      <c r="F60" s="79"/>
      <c r="G60" s="79"/>
      <c r="I60" s="55">
        <v>123456.789</v>
      </c>
      <c r="K60" s="26" t="str">
        <f t="shared" ref="K60:K66" si="0">C60</f>
        <v>Comma</v>
      </c>
    </row>
    <row r="61" spans="2:13" ht="15" outlineLevel="1" x14ac:dyDescent="0.25">
      <c r="C61" s="79"/>
      <c r="D61" s="79"/>
      <c r="E61" s="79"/>
      <c r="F61" s="79"/>
      <c r="G61" s="79"/>
      <c r="K61" s="26"/>
    </row>
    <row r="62" spans="2:13" ht="15" outlineLevel="1" x14ac:dyDescent="0.25">
      <c r="C62" s="79" t="s">
        <v>59</v>
      </c>
      <c r="D62" s="79"/>
      <c r="E62" s="79"/>
      <c r="F62" s="79"/>
      <c r="G62" s="79"/>
      <c r="I62" s="54">
        <v>-123456.789</v>
      </c>
      <c r="K62" s="26" t="str">
        <f t="shared" si="0"/>
        <v>Comma [0]</v>
      </c>
    </row>
    <row r="63" spans="2:13" ht="15" outlineLevel="1" x14ac:dyDescent="0.25">
      <c r="C63" s="79"/>
      <c r="D63" s="79"/>
      <c r="E63" s="79"/>
      <c r="F63" s="79"/>
      <c r="G63" s="79"/>
      <c r="K63" s="26"/>
    </row>
    <row r="64" spans="2:13" ht="15" outlineLevel="1" x14ac:dyDescent="0.25">
      <c r="C64" s="79" t="s">
        <v>60</v>
      </c>
      <c r="D64" s="79"/>
      <c r="E64" s="79"/>
      <c r="F64" s="79"/>
      <c r="G64" s="79"/>
      <c r="I64" s="56">
        <v>123456.789</v>
      </c>
      <c r="K64" s="26" t="str">
        <f t="shared" si="0"/>
        <v>Currency</v>
      </c>
    </row>
    <row r="65" spans="3:11" ht="15" outlineLevel="1" x14ac:dyDescent="0.25">
      <c r="C65" s="79"/>
      <c r="D65" s="79"/>
      <c r="E65" s="79"/>
      <c r="F65" s="79"/>
      <c r="G65" s="79"/>
      <c r="K65" s="26"/>
    </row>
    <row r="66" spans="3:11" ht="15" outlineLevel="1" x14ac:dyDescent="0.25">
      <c r="C66" s="79" t="s">
        <v>61</v>
      </c>
      <c r="D66" s="79"/>
      <c r="E66" s="79"/>
      <c r="F66" s="79"/>
      <c r="G66" s="79"/>
      <c r="I66" s="57">
        <v>123456.789</v>
      </c>
      <c r="K66" s="26" t="str">
        <f t="shared" si="0"/>
        <v>Currency [0]</v>
      </c>
    </row>
    <row r="67" spans="3:11" ht="15" outlineLevel="1" x14ac:dyDescent="0.25">
      <c r="C67" s="79"/>
      <c r="D67" s="79"/>
      <c r="E67" s="79"/>
      <c r="F67" s="79"/>
      <c r="G67" s="79"/>
      <c r="K67" s="26"/>
    </row>
    <row r="68" spans="3:11" ht="15" outlineLevel="1" x14ac:dyDescent="0.25">
      <c r="C68" s="77" t="s">
        <v>62</v>
      </c>
      <c r="D68" s="77"/>
      <c r="E68" s="77"/>
      <c r="F68" s="77"/>
      <c r="G68" s="77"/>
      <c r="H68" s="15"/>
      <c r="I68" s="58">
        <f ca="1">TODAY()</f>
        <v>44158</v>
      </c>
      <c r="J68" s="15"/>
      <c r="K68" s="26" t="str">
        <f>C68</f>
        <v>Date</v>
      </c>
    </row>
    <row r="69" spans="3:11" ht="15" outlineLevel="1" x14ac:dyDescent="0.25">
      <c r="C69" s="77"/>
      <c r="D69" s="77"/>
      <c r="E69" s="77"/>
      <c r="F69" s="77"/>
      <c r="G69" s="77"/>
      <c r="H69" s="15"/>
      <c r="I69" s="15"/>
      <c r="J69" s="15"/>
      <c r="K69" s="26"/>
    </row>
    <row r="70" spans="3:11" ht="15" outlineLevel="1" x14ac:dyDescent="0.25">
      <c r="C70" s="77" t="s">
        <v>63</v>
      </c>
      <c r="D70" s="77"/>
      <c r="E70" s="77"/>
      <c r="F70" s="77"/>
      <c r="G70" s="77"/>
      <c r="H70" s="15"/>
      <c r="I70" s="59">
        <f ca="1">TODAY()</f>
        <v>44158</v>
      </c>
      <c r="J70" s="15"/>
      <c r="K70" s="26" t="str">
        <f>C70</f>
        <v>Date Heading</v>
      </c>
    </row>
    <row r="71" spans="3:11" ht="15" outlineLevel="1" x14ac:dyDescent="0.25">
      <c r="C71" s="79"/>
      <c r="D71" s="79"/>
      <c r="E71" s="79"/>
      <c r="F71" s="79"/>
      <c r="G71" s="79"/>
      <c r="K71" s="26"/>
    </row>
    <row r="72" spans="3:11" ht="15" outlineLevel="1" x14ac:dyDescent="0.25">
      <c r="C72" s="79" t="s">
        <v>64</v>
      </c>
      <c r="D72" s="79"/>
      <c r="E72" s="79"/>
      <c r="F72" s="79"/>
      <c r="G72" s="79"/>
      <c r="I72" s="40">
        <v>-123456.789</v>
      </c>
      <c r="K72" s="26" t="str">
        <f>C72</f>
        <v>Numbers 0</v>
      </c>
    </row>
    <row r="73" spans="3:11" ht="15" outlineLevel="1" x14ac:dyDescent="0.25">
      <c r="C73" s="79"/>
      <c r="D73" s="79"/>
      <c r="E73" s="79"/>
      <c r="F73" s="79"/>
      <c r="G73" s="79"/>
      <c r="K73" s="26"/>
    </row>
    <row r="74" spans="3:11" ht="15" outlineLevel="1" x14ac:dyDescent="0.25">
      <c r="C74" s="79" t="s">
        <v>65</v>
      </c>
      <c r="D74" s="79"/>
      <c r="E74" s="79"/>
      <c r="F74" s="79"/>
      <c r="G74" s="79"/>
      <c r="I74" s="41">
        <v>0.5</v>
      </c>
      <c r="K74" s="26" t="str">
        <f>C74</f>
        <v>Percent</v>
      </c>
    </row>
    <row r="75" spans="3:11" outlineLevel="1" x14ac:dyDescent="0.2">
      <c r="C75" s="79"/>
      <c r="D75" s="79"/>
      <c r="E75" s="79"/>
      <c r="F75" s="79"/>
      <c r="G75" s="79"/>
    </row>
    <row r="76" spans="3:11" outlineLevel="1" x14ac:dyDescent="0.2">
      <c r="C76" s="79"/>
      <c r="D76" s="79"/>
      <c r="E76" s="79"/>
      <c r="F76" s="79"/>
      <c r="G76" s="79"/>
    </row>
    <row r="77" spans="3:11" x14ac:dyDescent="0.2">
      <c r="C77" s="79"/>
      <c r="D77" s="79"/>
      <c r="E77" s="79"/>
      <c r="F77" s="79"/>
      <c r="G77" s="79"/>
    </row>
    <row r="78" spans="3:11" x14ac:dyDescent="0.2">
      <c r="C78" s="79"/>
      <c r="D78" s="79"/>
      <c r="E78" s="79"/>
      <c r="F78" s="79"/>
      <c r="G78" s="79"/>
    </row>
    <row r="79" spans="3:11" x14ac:dyDescent="0.2">
      <c r="C79" s="79"/>
      <c r="D79" s="79"/>
      <c r="E79" s="79"/>
      <c r="F79" s="79"/>
      <c r="G79" s="79"/>
    </row>
    <row r="80" spans="3:11" x14ac:dyDescent="0.2">
      <c r="C80" s="79"/>
      <c r="D80" s="79"/>
      <c r="E80" s="79"/>
      <c r="F80" s="79"/>
      <c r="G80" s="79"/>
    </row>
    <row r="81" spans="3:7" x14ac:dyDescent="0.2">
      <c r="C81" s="79"/>
      <c r="D81" s="79"/>
      <c r="E81" s="79"/>
      <c r="F81" s="79"/>
      <c r="G81" s="79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Model Parameters</v>
      </c>
      <c r="J1" s="76"/>
      <c r="K1" s="76"/>
    </row>
    <row r="2" spans="1:18" ht="18" x14ac:dyDescent="0.25">
      <c r="A2" s="51" t="str">
        <f ca="1">Model_Name</f>
        <v>SP Chart Example File.xlsx</v>
      </c>
    </row>
    <row r="3" spans="1:18" x14ac:dyDescent="0.2">
      <c r="A3" s="76" t="s">
        <v>1</v>
      </c>
      <c r="B3" s="76"/>
      <c r="C3" s="76"/>
      <c r="D3" s="76"/>
      <c r="E3" s="76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52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81" t="str">
        <f ca="1">IF(ISERROR(OR(FIND("[",CELL("filename",A1)),FIND("]",CELL("filename",A1)))),"",MID(CELL("filename",A1),FIND("[",CELL("filename",A1))+1,FIND("]",CELL("filename",A1))-FIND("[",CELL("filename",A1))-1))</f>
        <v>SP Chart Example File.xlsx</v>
      </c>
      <c r="H11" s="82"/>
      <c r="I11" s="82"/>
      <c r="J11" s="82"/>
      <c r="K11" s="82"/>
      <c r="L11" s="82"/>
      <c r="M11" s="82"/>
      <c r="N11" s="83"/>
    </row>
    <row r="12" spans="1:18" outlineLevel="1" x14ac:dyDescent="0.2">
      <c r="E12" t="s">
        <v>6</v>
      </c>
      <c r="G12" s="84" t="s">
        <v>98</v>
      </c>
      <c r="H12" s="84"/>
      <c r="I12" s="84"/>
      <c r="J12" s="84"/>
      <c r="K12" s="84"/>
      <c r="L12" s="84"/>
      <c r="M12" s="84"/>
      <c r="N12" s="84"/>
    </row>
    <row r="13" spans="1:18" outlineLevel="1" x14ac:dyDescent="0.2"/>
    <row r="14" spans="1:18" outlineLevel="1" x14ac:dyDescent="0.2"/>
    <row r="15" spans="1:18" ht="16.5" thickBot="1" x14ac:dyDescent="0.3">
      <c r="B15" s="52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O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43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Timing</v>
      </c>
      <c r="I1" s="76"/>
      <c r="J1" s="76"/>
    </row>
    <row r="2" spans="1:15" s="43" customFormat="1" ht="18" x14ac:dyDescent="0.25">
      <c r="A2" s="51" t="str">
        <f ca="1">Model_Name</f>
        <v>SP Chart Example File.xlsx</v>
      </c>
    </row>
    <row r="3" spans="1:15" s="43" customFormat="1" x14ac:dyDescent="0.2">
      <c r="A3" s="76" t="s">
        <v>1</v>
      </c>
      <c r="B3" s="76"/>
      <c r="C3" s="76"/>
      <c r="D3" s="76"/>
      <c r="E3" s="76"/>
    </row>
    <row r="4" spans="1:15" s="43" customFormat="1" ht="14.25" x14ac:dyDescent="0.2">
      <c r="B4" s="43" t="s">
        <v>2</v>
      </c>
      <c r="F4" s="1">
        <f>Overall_Error_Check</f>
        <v>0</v>
      </c>
    </row>
    <row r="5" spans="1:15" s="2" customFormat="1" x14ac:dyDescent="0.2">
      <c r="J5" s="45">
        <f ca="1">J$7</f>
        <v>44196</v>
      </c>
      <c r="K5" s="45">
        <f ca="1">K$7</f>
        <v>44286</v>
      </c>
      <c r="L5" s="45">
        <f ca="1">L$7</f>
        <v>44377</v>
      </c>
      <c r="M5" s="45">
        <f ca="1">M$7</f>
        <v>44469</v>
      </c>
      <c r="N5" s="45">
        <f ca="1">N$7</f>
        <v>44561</v>
      </c>
    </row>
    <row r="6" spans="1:15" s="43" customFormat="1" outlineLevel="1" x14ac:dyDescent="0.2">
      <c r="C6" s="2" t="s">
        <v>72</v>
      </c>
      <c r="J6" s="44">
        <f ca="1">IF(J$9=1,Model_Start_Date,I$7+1)</f>
        <v>44158</v>
      </c>
      <c r="K6" s="44">
        <f ca="1">IF(K$9=1,Model_Start_Date,J$7+1)</f>
        <v>44197</v>
      </c>
      <c r="L6" s="44">
        <f ca="1">IF(L$9=1,Model_Start_Date,K$7+1)</f>
        <v>44287</v>
      </c>
      <c r="M6" s="44">
        <f ca="1">IF(M$9=1,Model_Start_Date,L$7+1)</f>
        <v>44378</v>
      </c>
      <c r="N6" s="44">
        <f ca="1">IF(N$9=1,Model_Start_Date,M$7+1)</f>
        <v>44470</v>
      </c>
    </row>
    <row r="7" spans="1:15" s="43" customFormat="1" outlineLevel="1" x14ac:dyDescent="0.2">
      <c r="C7" s="2" t="s">
        <v>73</v>
      </c>
      <c r="J7" s="44">
        <f ca="1">EOMONTH(J$6,MOD(Periodicity+Reporting_Month_Factor-MONTH(J$6),Periodicity))</f>
        <v>44196</v>
      </c>
      <c r="K7" s="44">
        <f ca="1">EOMONTH(K$6,MOD(Periodicity+Reporting_Month_Factor-MONTH(K$6),Periodicity))</f>
        <v>44286</v>
      </c>
      <c r="L7" s="44">
        <f ca="1">EOMONTH(L$6,MOD(Periodicity+Reporting_Month_Factor-MONTH(L$6),Periodicity))</f>
        <v>44377</v>
      </c>
      <c r="M7" s="44">
        <f ca="1">EOMONTH(M$6,MOD(Periodicity+Reporting_Month_Factor-MONTH(M$6),Periodicity))</f>
        <v>44469</v>
      </c>
      <c r="N7" s="44">
        <f ca="1">EOMONTH(N$6,MOD(Periodicity+Reporting_Month_Factor-MONTH(N$6),Periodicity))</f>
        <v>44561</v>
      </c>
    </row>
    <row r="8" spans="1:15" s="43" customFormat="1" outlineLevel="1" x14ac:dyDescent="0.2">
      <c r="C8" s="2" t="s">
        <v>75</v>
      </c>
      <c r="J8" s="39">
        <f ca="1">J7-J6+1</f>
        <v>39</v>
      </c>
      <c r="K8" s="39">
        <f t="shared" ref="K8:N8" ca="1" si="0">K7-K6+1</f>
        <v>90</v>
      </c>
      <c r="L8" s="39">
        <f t="shared" ca="1" si="0"/>
        <v>91</v>
      </c>
      <c r="M8" s="39">
        <f t="shared" ca="1" si="0"/>
        <v>92</v>
      </c>
      <c r="N8" s="39">
        <f t="shared" ca="1" si="0"/>
        <v>92</v>
      </c>
    </row>
    <row r="9" spans="1:15" s="43" customFormat="1" ht="12.75" outlineLevel="1" x14ac:dyDescent="0.2">
      <c r="C9" s="2" t="s">
        <v>74</v>
      </c>
      <c r="I9" s="28"/>
      <c r="J9" s="39">
        <f>N(I$9)+1</f>
        <v>1</v>
      </c>
      <c r="K9" s="39">
        <f t="shared" ref="K9:N9" si="1">N(J$9)+1</f>
        <v>2</v>
      </c>
      <c r="L9" s="39">
        <f t="shared" si="1"/>
        <v>3</v>
      </c>
      <c r="M9" s="39">
        <f t="shared" si="1"/>
        <v>4</v>
      </c>
      <c r="N9" s="39">
        <f t="shared" si="1"/>
        <v>5</v>
      </c>
    </row>
    <row r="10" spans="1:15" s="43" customFormat="1" x14ac:dyDescent="0.2"/>
    <row r="11" spans="1:15" s="43" customFormat="1" ht="16.5" thickBot="1" x14ac:dyDescent="0.3">
      <c r="B11" s="52">
        <f>MAX($B$10:$B10)+1</f>
        <v>1</v>
      </c>
      <c r="C11" s="47" t="s">
        <v>76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43" customFormat="1" ht="12.75" thickTop="1" x14ac:dyDescent="0.2"/>
    <row r="13" spans="1:15" s="43" customFormat="1" ht="16.5" x14ac:dyDescent="0.25">
      <c r="C13" s="4" t="s">
        <v>77</v>
      </c>
    </row>
    <row r="15" spans="1:15" x14ac:dyDescent="0.2">
      <c r="D15" t="s">
        <v>78</v>
      </c>
      <c r="H15" s="60">
        <f ca="1">TODAY()</f>
        <v>44158</v>
      </c>
    </row>
    <row r="17" spans="4:9" x14ac:dyDescent="0.2">
      <c r="D17" t="s">
        <v>79</v>
      </c>
      <c r="H17" s="53">
        <v>3</v>
      </c>
    </row>
    <row r="19" spans="4:9" x14ac:dyDescent="0.2">
      <c r="D19" t="s">
        <v>80</v>
      </c>
      <c r="H19" s="53">
        <v>12</v>
      </c>
      <c r="I19" s="23" t="str">
        <f ca="1">"e.g. "&amp;TEXT(DATE(YEAR(Model_Start_Date)+IF(Example_Reporting_Month&lt;MONTH(Model_Start_Date),1,0),Example_Reporting_Month+1,1)-1,"dd-Mmm-yy")</f>
        <v>e.g. 31-Dec-20</v>
      </c>
    </row>
    <row r="21" spans="4:9" x14ac:dyDescent="0.2">
      <c r="D21" t="s">
        <v>81</v>
      </c>
      <c r="H21" s="40">
        <f>MOD(Example_Reporting_Month-1,Periodicity)+1</f>
        <v>3</v>
      </c>
    </row>
    <row r="23" spans="4:9" x14ac:dyDescent="0.2">
      <c r="D23" t="s">
        <v>82</v>
      </c>
      <c r="H23" s="61">
        <v>12</v>
      </c>
    </row>
  </sheetData>
  <mergeCells count="2">
    <mergeCell ref="I1:J1"/>
    <mergeCell ref="A3:E3"/>
  </mergeCells>
  <conditionalFormatting sqref="F4">
    <cfRule type="cellIs" dxfId="7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64" customWidth="1"/>
    <col min="6" max="6" width="9.140625" style="64" customWidth="1"/>
    <col min="7" max="9" width="9.140625" style="64"/>
    <col min="10" max="11" width="3.7109375" style="64" customWidth="1"/>
    <col min="12" max="16384" width="9.140625" style="64"/>
  </cols>
  <sheetData>
    <row r="1" spans="1:1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Dynamic Data</v>
      </c>
      <c r="I1" s="62"/>
    </row>
    <row r="2" spans="1:11" ht="18" x14ac:dyDescent="0.25">
      <c r="A2" s="51" t="str">
        <f ca="1">Model_Name</f>
        <v>SP Chart Example File.xlsx</v>
      </c>
    </row>
    <row r="3" spans="1:11" x14ac:dyDescent="0.2">
      <c r="A3" s="76" t="s">
        <v>1</v>
      </c>
      <c r="B3" s="76"/>
      <c r="C3" s="76"/>
      <c r="D3" s="76"/>
      <c r="E3" s="76"/>
    </row>
    <row r="4" spans="1:11" ht="14.25" x14ac:dyDescent="0.2">
      <c r="B4" s="64" t="s">
        <v>2</v>
      </c>
      <c r="F4" s="1">
        <f>Overall_Error_Check</f>
        <v>0</v>
      </c>
    </row>
    <row r="6" spans="1:11" ht="16.5" x14ac:dyDescent="0.25">
      <c r="B6" s="65" t="s">
        <v>83</v>
      </c>
      <c r="J6" s="65" t="s">
        <v>86</v>
      </c>
    </row>
    <row r="8" spans="1:11" ht="15" x14ac:dyDescent="0.25">
      <c r="C8" s="5" t="s">
        <v>90</v>
      </c>
      <c r="K8" s="5" t="s">
        <v>91</v>
      </c>
    </row>
    <row r="10" spans="1:11" x14ac:dyDescent="0.2">
      <c r="F10" s="63" t="s">
        <v>62</v>
      </c>
      <c r="G10" s="63" t="s">
        <v>85</v>
      </c>
    </row>
    <row r="11" spans="1:11" x14ac:dyDescent="0.2">
      <c r="F11" s="67">
        <v>43831</v>
      </c>
      <c r="G11" s="68">
        <v>296</v>
      </c>
    </row>
    <row r="12" spans="1:11" x14ac:dyDescent="0.2">
      <c r="F12" s="67">
        <v>43862</v>
      </c>
      <c r="G12" s="68">
        <v>405</v>
      </c>
    </row>
    <row r="13" spans="1:11" x14ac:dyDescent="0.2">
      <c r="F13" s="67">
        <v>43891</v>
      </c>
      <c r="G13" s="68">
        <v>336</v>
      </c>
    </row>
    <row r="14" spans="1:11" x14ac:dyDescent="0.2">
      <c r="F14" s="67">
        <v>43922</v>
      </c>
      <c r="G14" s="68">
        <v>451</v>
      </c>
    </row>
    <row r="15" spans="1:11" x14ac:dyDescent="0.2">
      <c r="F15" s="67">
        <v>43952</v>
      </c>
      <c r="G15" s="68">
        <v>179</v>
      </c>
    </row>
    <row r="16" spans="1:11" x14ac:dyDescent="0.2">
      <c r="F16" s="67">
        <v>43983</v>
      </c>
      <c r="G16" s="68">
        <v>123</v>
      </c>
    </row>
    <row r="17" spans="6:7" x14ac:dyDescent="0.2">
      <c r="F17" s="67">
        <v>44013</v>
      </c>
      <c r="G17" s="68">
        <v>488</v>
      </c>
    </row>
    <row r="18" spans="6:7" x14ac:dyDescent="0.2">
      <c r="F18" s="66"/>
    </row>
  </sheetData>
  <mergeCells count="1">
    <mergeCell ref="A3:E3"/>
  </mergeCells>
  <conditionalFormatting sqref="F4">
    <cfRule type="cellIs" dxfId="6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P2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9.140625" customWidth="1"/>
    <col min="10" max="11" width="3.7109375" customWidth="1"/>
    <col min="15" max="16" width="3.7109375" customWidth="1"/>
  </cols>
  <sheetData>
    <row r="1" spans="1:16" s="64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Rolling 12 Months</v>
      </c>
      <c r="I1" s="76"/>
      <c r="J1" s="76"/>
    </row>
    <row r="2" spans="1:16" s="64" customFormat="1" ht="18" x14ac:dyDescent="0.25">
      <c r="A2" s="51" t="str">
        <f ca="1">Model_Name</f>
        <v>SP Chart Example File.xlsx</v>
      </c>
    </row>
    <row r="3" spans="1:16" s="64" customFormat="1" x14ac:dyDescent="0.2">
      <c r="A3" s="76" t="s">
        <v>1</v>
      </c>
      <c r="B3" s="76"/>
      <c r="C3" s="76"/>
      <c r="D3" s="76"/>
      <c r="E3" s="76"/>
    </row>
    <row r="4" spans="1:16" s="64" customFormat="1" ht="14.25" x14ac:dyDescent="0.2">
      <c r="B4" s="64" t="s">
        <v>2</v>
      </c>
      <c r="F4" s="1">
        <f>Overall_Error_Check</f>
        <v>0</v>
      </c>
    </row>
    <row r="6" spans="1:16" ht="16.5" x14ac:dyDescent="0.25">
      <c r="B6" s="65" t="s">
        <v>83</v>
      </c>
      <c r="J6" s="65" t="s">
        <v>86</v>
      </c>
      <c r="O6" s="65" t="s">
        <v>92</v>
      </c>
    </row>
    <row r="8" spans="1:16" ht="15" x14ac:dyDescent="0.25">
      <c r="C8" s="5" t="s">
        <v>84</v>
      </c>
      <c r="K8" s="5" t="s">
        <v>87</v>
      </c>
      <c r="P8" s="5" t="s">
        <v>88</v>
      </c>
    </row>
    <row r="10" spans="1:16" x14ac:dyDescent="0.2">
      <c r="F10" s="63" t="s">
        <v>62</v>
      </c>
      <c r="G10" s="63" t="s">
        <v>85</v>
      </c>
      <c r="L10" s="69" t="s">
        <v>62</v>
      </c>
      <c r="M10" s="70" t="s">
        <v>85</v>
      </c>
    </row>
    <row r="11" spans="1:16" x14ac:dyDescent="0.2">
      <c r="F11" s="67">
        <v>43831</v>
      </c>
      <c r="G11" s="68">
        <v>296</v>
      </c>
      <c r="L11" s="71">
        <f t="shared" ref="L11:L20" si="0">EDATE(L12,-1)</f>
        <v>44013</v>
      </c>
      <c r="M11" s="72">
        <f>LOOKUP(L11,Chart_Data[])</f>
        <v>488</v>
      </c>
    </row>
    <row r="12" spans="1:16" x14ac:dyDescent="0.2">
      <c r="F12" s="67">
        <v>43862</v>
      </c>
      <c r="G12" s="68">
        <v>405</v>
      </c>
      <c r="L12" s="71">
        <f t="shared" si="0"/>
        <v>44044</v>
      </c>
      <c r="M12" s="72">
        <f>LOOKUP(L12,Chart_Data[])</f>
        <v>452</v>
      </c>
    </row>
    <row r="13" spans="1:16" x14ac:dyDescent="0.2">
      <c r="F13" s="67">
        <v>43891</v>
      </c>
      <c r="G13" s="68">
        <v>336</v>
      </c>
      <c r="L13" s="71">
        <f t="shared" si="0"/>
        <v>44075</v>
      </c>
      <c r="M13" s="72">
        <f>LOOKUP(L13,Chart_Data[])</f>
        <v>459</v>
      </c>
    </row>
    <row r="14" spans="1:16" x14ac:dyDescent="0.2">
      <c r="F14" s="67">
        <v>43922</v>
      </c>
      <c r="G14" s="68">
        <v>451</v>
      </c>
      <c r="L14" s="71">
        <f t="shared" si="0"/>
        <v>44105</v>
      </c>
      <c r="M14" s="72">
        <f>LOOKUP(L14,Chart_Data[])</f>
        <v>101</v>
      </c>
    </row>
    <row r="15" spans="1:16" x14ac:dyDescent="0.2">
      <c r="F15" s="67">
        <v>43952</v>
      </c>
      <c r="G15" s="68">
        <v>179</v>
      </c>
      <c r="L15" s="71">
        <f t="shared" si="0"/>
        <v>44136</v>
      </c>
      <c r="M15" s="72">
        <f>LOOKUP(L15,Chart_Data[])</f>
        <v>290</v>
      </c>
    </row>
    <row r="16" spans="1:16" x14ac:dyDescent="0.2">
      <c r="F16" s="67">
        <v>43983</v>
      </c>
      <c r="G16" s="68">
        <v>123</v>
      </c>
      <c r="L16" s="71">
        <f t="shared" si="0"/>
        <v>44166</v>
      </c>
      <c r="M16" s="72">
        <f>LOOKUP(L16,Chart_Data[])</f>
        <v>476</v>
      </c>
    </row>
    <row r="17" spans="6:13" x14ac:dyDescent="0.2">
      <c r="F17" s="67">
        <v>44013</v>
      </c>
      <c r="G17" s="68">
        <v>488</v>
      </c>
      <c r="L17" s="71">
        <f t="shared" si="0"/>
        <v>44197</v>
      </c>
      <c r="M17" s="72">
        <f>LOOKUP(L17,Chart_Data[])</f>
        <v>249</v>
      </c>
    </row>
    <row r="18" spans="6:13" x14ac:dyDescent="0.2">
      <c r="F18" s="67">
        <v>44044</v>
      </c>
      <c r="G18" s="68">
        <v>452</v>
      </c>
      <c r="L18" s="71">
        <f t="shared" si="0"/>
        <v>44228</v>
      </c>
      <c r="M18" s="72">
        <f>LOOKUP(L18,Chart_Data[])</f>
        <v>291</v>
      </c>
    </row>
    <row r="19" spans="6:13" x14ac:dyDescent="0.2">
      <c r="F19" s="67">
        <v>44075</v>
      </c>
      <c r="G19" s="68">
        <v>459</v>
      </c>
      <c r="L19" s="71">
        <f t="shared" si="0"/>
        <v>44256</v>
      </c>
      <c r="M19" s="72">
        <f>LOOKUP(L19,Chart_Data[])</f>
        <v>136</v>
      </c>
    </row>
    <row r="20" spans="6:13" x14ac:dyDescent="0.2">
      <c r="F20" s="67">
        <v>44105</v>
      </c>
      <c r="G20" s="68">
        <v>101</v>
      </c>
      <c r="L20" s="71">
        <f t="shared" si="0"/>
        <v>44287</v>
      </c>
      <c r="M20" s="72">
        <f>LOOKUP(L20,Chart_Data[])</f>
        <v>322</v>
      </c>
    </row>
    <row r="21" spans="6:13" x14ac:dyDescent="0.2">
      <c r="F21" s="67">
        <v>44136</v>
      </c>
      <c r="G21" s="68">
        <v>290</v>
      </c>
      <c r="L21" s="71">
        <f>EDATE(L22,-1)</f>
        <v>44317</v>
      </c>
      <c r="M21" s="72">
        <f>LOOKUP(L21,Chart_Data[])</f>
        <v>189</v>
      </c>
    </row>
    <row r="22" spans="6:13" x14ac:dyDescent="0.2">
      <c r="F22" s="67">
        <v>44166</v>
      </c>
      <c r="G22" s="68">
        <v>476</v>
      </c>
      <c r="L22" s="71">
        <f>MAX(Chart_Data[Date])</f>
        <v>44348</v>
      </c>
      <c r="M22" s="72">
        <f>LOOKUP(L22,Chart_Data[])</f>
        <v>314</v>
      </c>
    </row>
    <row r="23" spans="6:13" x14ac:dyDescent="0.2">
      <c r="F23" s="67">
        <v>44197</v>
      </c>
      <c r="G23" s="68">
        <v>249</v>
      </c>
    </row>
    <row r="24" spans="6:13" x14ac:dyDescent="0.2">
      <c r="F24" s="67">
        <v>44228</v>
      </c>
      <c r="G24" s="68">
        <v>291</v>
      </c>
    </row>
    <row r="25" spans="6:13" x14ac:dyDescent="0.2">
      <c r="F25" s="67">
        <v>44256</v>
      </c>
      <c r="G25" s="68">
        <v>136</v>
      </c>
    </row>
    <row r="26" spans="6:13" x14ac:dyDescent="0.2">
      <c r="F26" s="67">
        <v>44287</v>
      </c>
      <c r="G26" s="68">
        <v>322</v>
      </c>
    </row>
    <row r="27" spans="6:13" x14ac:dyDescent="0.2">
      <c r="F27" s="67">
        <v>44317</v>
      </c>
      <c r="G27" s="68">
        <v>189</v>
      </c>
    </row>
    <row r="28" spans="6:13" x14ac:dyDescent="0.2">
      <c r="F28" s="67">
        <v>44348</v>
      </c>
      <c r="G28" s="68">
        <v>314</v>
      </c>
    </row>
    <row r="29" spans="6:13" x14ac:dyDescent="0.2">
      <c r="F29" s="66"/>
    </row>
  </sheetData>
  <mergeCells count="2">
    <mergeCell ref="I1:J1"/>
    <mergeCell ref="A3:E3"/>
  </mergeCells>
  <conditionalFormatting sqref="F4">
    <cfRule type="cellIs" dxfId="5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P3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64" customWidth="1"/>
    <col min="6" max="6" width="9.140625" style="64" customWidth="1"/>
    <col min="7" max="9" width="9.140625" style="64"/>
    <col min="10" max="11" width="3.7109375" style="64" customWidth="1"/>
    <col min="12" max="14" width="9.140625" style="64"/>
    <col min="15" max="16" width="3.7109375" style="64" customWidth="1"/>
    <col min="17" max="16384" width="9.140625" style="64"/>
  </cols>
  <sheetData>
    <row r="1" spans="1:16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Last 12 Months Completed</v>
      </c>
      <c r="I1" s="76"/>
      <c r="J1" s="76"/>
    </row>
    <row r="2" spans="1:16" ht="18" x14ac:dyDescent="0.25">
      <c r="A2" s="51" t="str">
        <f ca="1">Model_Name</f>
        <v>SP Chart Example File.xlsx</v>
      </c>
    </row>
    <row r="3" spans="1:16" x14ac:dyDescent="0.2">
      <c r="A3" s="76" t="s">
        <v>1</v>
      </c>
      <c r="B3" s="76"/>
      <c r="C3" s="76"/>
      <c r="D3" s="76"/>
      <c r="E3" s="76"/>
    </row>
    <row r="4" spans="1:16" ht="14.25" x14ac:dyDescent="0.2">
      <c r="B4" s="64" t="s">
        <v>2</v>
      </c>
      <c r="F4" s="1">
        <f>Overall_Error_Check</f>
        <v>0</v>
      </c>
    </row>
    <row r="6" spans="1:16" ht="16.5" x14ac:dyDescent="0.25">
      <c r="B6" s="65" t="s">
        <v>83</v>
      </c>
      <c r="J6" s="65" t="s">
        <v>86</v>
      </c>
      <c r="O6" s="65" t="s">
        <v>92</v>
      </c>
    </row>
    <row r="8" spans="1:16" ht="15" x14ac:dyDescent="0.25">
      <c r="C8" s="5" t="s">
        <v>84</v>
      </c>
      <c r="K8" s="5" t="s">
        <v>87</v>
      </c>
      <c r="P8" s="5" t="s">
        <v>88</v>
      </c>
    </row>
    <row r="10" spans="1:16" x14ac:dyDescent="0.2">
      <c r="F10" s="63" t="s">
        <v>62</v>
      </c>
      <c r="G10" s="63" t="s">
        <v>85</v>
      </c>
      <c r="L10" s="69" t="s">
        <v>62</v>
      </c>
      <c r="M10" s="70" t="s">
        <v>85</v>
      </c>
    </row>
    <row r="11" spans="1:16" x14ac:dyDescent="0.2">
      <c r="F11" s="67">
        <v>43831</v>
      </c>
      <c r="G11" s="68">
        <v>296</v>
      </c>
      <c r="L11" s="71">
        <f t="shared" ref="L11:L20" si="0">EDATE(L12,-1)</f>
        <v>44013</v>
      </c>
      <c r="M11" s="72">
        <f>LOOKUP(L11,Incomplete_Data_Table[])</f>
        <v>488</v>
      </c>
    </row>
    <row r="12" spans="1:16" x14ac:dyDescent="0.2">
      <c r="F12" s="67">
        <v>43862</v>
      </c>
      <c r="G12" s="68">
        <v>405</v>
      </c>
      <c r="L12" s="71">
        <f t="shared" si="0"/>
        <v>44044</v>
      </c>
      <c r="M12" s="72">
        <f>LOOKUP(L12,Incomplete_Data_Table[])</f>
        <v>452</v>
      </c>
    </row>
    <row r="13" spans="1:16" x14ac:dyDescent="0.2">
      <c r="F13" s="67">
        <v>43891</v>
      </c>
      <c r="G13" s="68">
        <v>336</v>
      </c>
      <c r="L13" s="71">
        <f t="shared" si="0"/>
        <v>44075</v>
      </c>
      <c r="M13" s="72">
        <f>LOOKUP(L13,Incomplete_Data_Table[])</f>
        <v>459</v>
      </c>
    </row>
    <row r="14" spans="1:16" x14ac:dyDescent="0.2">
      <c r="F14" s="67">
        <v>43922</v>
      </c>
      <c r="G14" s="68">
        <v>451</v>
      </c>
      <c r="L14" s="71">
        <f t="shared" si="0"/>
        <v>44105</v>
      </c>
      <c r="M14" s="72">
        <f>LOOKUP(L14,Incomplete_Data_Table[])</f>
        <v>101</v>
      </c>
    </row>
    <row r="15" spans="1:16" x14ac:dyDescent="0.2">
      <c r="F15" s="67">
        <v>43952</v>
      </c>
      <c r="G15" s="68">
        <v>179</v>
      </c>
      <c r="L15" s="71">
        <f t="shared" si="0"/>
        <v>44136</v>
      </c>
      <c r="M15" s="72">
        <f>LOOKUP(L15,Incomplete_Data_Table[])</f>
        <v>290</v>
      </c>
    </row>
    <row r="16" spans="1:16" x14ac:dyDescent="0.2">
      <c r="F16" s="67">
        <v>43983</v>
      </c>
      <c r="G16" s="68">
        <v>123</v>
      </c>
      <c r="L16" s="71">
        <f t="shared" si="0"/>
        <v>44166</v>
      </c>
      <c r="M16" s="72">
        <f>LOOKUP(L16,Incomplete_Data_Table[])</f>
        <v>476</v>
      </c>
    </row>
    <row r="17" spans="6:13" x14ac:dyDescent="0.2">
      <c r="F17" s="67">
        <v>44013</v>
      </c>
      <c r="G17" s="68">
        <v>488</v>
      </c>
      <c r="L17" s="71">
        <f t="shared" si="0"/>
        <v>44197</v>
      </c>
      <c r="M17" s="72">
        <f>LOOKUP(L17,Incomplete_Data_Table[])</f>
        <v>249</v>
      </c>
    </row>
    <row r="18" spans="6:13" x14ac:dyDescent="0.2">
      <c r="F18" s="67">
        <v>44044</v>
      </c>
      <c r="G18" s="68">
        <v>452</v>
      </c>
      <c r="L18" s="71">
        <f t="shared" si="0"/>
        <v>44228</v>
      </c>
      <c r="M18" s="72">
        <f>LOOKUP(L18,Incomplete_Data_Table[])</f>
        <v>291</v>
      </c>
    </row>
    <row r="19" spans="6:13" x14ac:dyDescent="0.2">
      <c r="F19" s="67">
        <v>44075</v>
      </c>
      <c r="G19" s="68">
        <v>459</v>
      </c>
      <c r="L19" s="71">
        <f t="shared" si="0"/>
        <v>44256</v>
      </c>
      <c r="M19" s="72">
        <f>LOOKUP(L19,Incomplete_Data_Table[])</f>
        <v>136</v>
      </c>
    </row>
    <row r="20" spans="6:13" x14ac:dyDescent="0.2">
      <c r="F20" s="67">
        <v>44105</v>
      </c>
      <c r="G20" s="68">
        <v>101</v>
      </c>
      <c r="L20" s="71">
        <f t="shared" si="0"/>
        <v>44287</v>
      </c>
      <c r="M20" s="72">
        <f>LOOKUP(L20,Incomplete_Data_Table[])</f>
        <v>322</v>
      </c>
    </row>
    <row r="21" spans="6:13" x14ac:dyDescent="0.2">
      <c r="F21" s="67">
        <v>44136</v>
      </c>
      <c r="G21" s="68">
        <v>290</v>
      </c>
      <c r="L21" s="71">
        <f>EDATE(L22,-1)</f>
        <v>44317</v>
      </c>
      <c r="M21" s="72">
        <f>LOOKUP(L21,Incomplete_Data_Table[])</f>
        <v>189</v>
      </c>
    </row>
    <row r="22" spans="6:13" x14ac:dyDescent="0.2">
      <c r="F22" s="67">
        <v>44166</v>
      </c>
      <c r="G22" s="68">
        <v>476</v>
      </c>
      <c r="L22" s="71">
        <f t="array" ref="L22">MAX(IF(Incomplete_Data_Table[Sales]&lt;&gt;"",Incomplete_Data_Table[Date]))</f>
        <v>44348</v>
      </c>
      <c r="M22" s="72">
        <f>LOOKUP(L22,Incomplete_Data_Table[])</f>
        <v>314</v>
      </c>
    </row>
    <row r="23" spans="6:13" x14ac:dyDescent="0.2">
      <c r="F23" s="67">
        <v>44197</v>
      </c>
      <c r="G23" s="68">
        <v>249</v>
      </c>
    </row>
    <row r="24" spans="6:13" x14ac:dyDescent="0.2">
      <c r="F24" s="67">
        <v>44228</v>
      </c>
      <c r="G24" s="68">
        <v>291</v>
      </c>
    </row>
    <row r="25" spans="6:13" x14ac:dyDescent="0.2">
      <c r="F25" s="67">
        <v>44256</v>
      </c>
      <c r="G25" s="68">
        <v>136</v>
      </c>
    </row>
    <row r="26" spans="6:13" x14ac:dyDescent="0.2">
      <c r="F26" s="67">
        <v>44287</v>
      </c>
      <c r="G26" s="68">
        <v>322</v>
      </c>
    </row>
    <row r="27" spans="6:13" x14ac:dyDescent="0.2">
      <c r="F27" s="67">
        <v>44317</v>
      </c>
      <c r="G27" s="68">
        <v>189</v>
      </c>
    </row>
    <row r="28" spans="6:13" x14ac:dyDescent="0.2">
      <c r="F28" s="67">
        <v>44348</v>
      </c>
      <c r="G28" s="68">
        <v>314</v>
      </c>
    </row>
    <row r="29" spans="6:13" x14ac:dyDescent="0.2">
      <c r="F29" s="67">
        <v>44378</v>
      </c>
      <c r="G29" s="68"/>
    </row>
    <row r="30" spans="6:13" x14ac:dyDescent="0.2">
      <c r="F30" s="67">
        <v>44409</v>
      </c>
      <c r="G30" s="68"/>
    </row>
    <row r="31" spans="6:13" x14ac:dyDescent="0.2">
      <c r="F31" s="67">
        <v>44440</v>
      </c>
      <c r="G31" s="68"/>
    </row>
    <row r="32" spans="6:13" x14ac:dyDescent="0.2">
      <c r="F32" s="67">
        <v>44470</v>
      </c>
      <c r="G32" s="68"/>
    </row>
    <row r="33" spans="6:7" x14ac:dyDescent="0.2">
      <c r="F33" s="67">
        <v>44501</v>
      </c>
      <c r="G33" s="68"/>
    </row>
    <row r="34" spans="6:7" x14ac:dyDescent="0.2">
      <c r="F34" s="67">
        <v>44531</v>
      </c>
      <c r="G34" s="68"/>
    </row>
  </sheetData>
  <mergeCells count="2">
    <mergeCell ref="I1:J1"/>
    <mergeCell ref="A3:E3"/>
  </mergeCells>
  <conditionalFormatting sqref="F4">
    <cfRule type="cellIs" dxfId="4" priority="1" operator="notEqual">
      <formula>0</formula>
    </cfRule>
  </conditionalFormatting>
  <hyperlinks>
    <hyperlink ref="F4" location="Overall_Error_Check" tooltip="Go to Overall Error Check" display="Overall_Error_Check" xr:uid="{00000000-0004-0000-0700-000000000000}"/>
    <hyperlink ref="A3:E3" location="HL_Navigator" tooltip="Go to Navigator (Table of Contents)" display="Navigator" xr:uid="{00000000-0004-0000-0700-000001000000}"/>
    <hyperlink ref="A3" location="HL_Navigator" display="Navigator" xr:uid="{00000000-0004-0000-0700-000002000000}"/>
  </hyperlink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P3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64" customWidth="1"/>
    <col min="6" max="6" width="9.140625" style="64" customWidth="1"/>
    <col min="7" max="9" width="9.140625" style="64"/>
    <col min="10" max="11" width="3.7109375" style="64" customWidth="1"/>
    <col min="12" max="14" width="9.140625" style="64"/>
    <col min="15" max="16" width="3.7109375" style="64" customWidth="1"/>
    <col min="17" max="16384" width="9.140625" style="64"/>
  </cols>
  <sheetData>
    <row r="1" spans="1:16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Last 12 Months Data Available</v>
      </c>
      <c r="I1" s="76"/>
      <c r="J1" s="76"/>
    </row>
    <row r="2" spans="1:16" ht="18" x14ac:dyDescent="0.25">
      <c r="A2" s="51" t="str">
        <f ca="1">Model_Name</f>
        <v>SP Chart Example File.xlsx</v>
      </c>
    </row>
    <row r="3" spans="1:16" x14ac:dyDescent="0.2">
      <c r="A3" s="76" t="s">
        <v>1</v>
      </c>
      <c r="B3" s="76"/>
      <c r="C3" s="76"/>
      <c r="D3" s="76"/>
      <c r="E3" s="76"/>
    </row>
    <row r="4" spans="1:16" ht="14.25" x14ac:dyDescent="0.2">
      <c r="B4" s="64" t="s">
        <v>2</v>
      </c>
      <c r="F4" s="1">
        <f>Overall_Error_Check</f>
        <v>0</v>
      </c>
    </row>
    <row r="6" spans="1:16" ht="16.5" x14ac:dyDescent="0.25">
      <c r="B6" s="65" t="s">
        <v>83</v>
      </c>
      <c r="J6" s="65" t="s">
        <v>86</v>
      </c>
      <c r="O6" s="65" t="s">
        <v>92</v>
      </c>
    </row>
    <row r="8" spans="1:16" ht="15" x14ac:dyDescent="0.25">
      <c r="C8" s="5" t="s">
        <v>84</v>
      </c>
      <c r="K8" s="5" t="s">
        <v>87</v>
      </c>
      <c r="P8" s="5" t="s">
        <v>88</v>
      </c>
    </row>
    <row r="10" spans="1:16" x14ac:dyDescent="0.2">
      <c r="E10" s="73" t="s">
        <v>89</v>
      </c>
      <c r="F10" s="63" t="s">
        <v>62</v>
      </c>
      <c r="G10" s="63" t="s">
        <v>85</v>
      </c>
      <c r="K10" s="63"/>
      <c r="L10" s="69" t="s">
        <v>62</v>
      </c>
      <c r="M10" s="70" t="s">
        <v>85</v>
      </c>
    </row>
    <row r="11" spans="1:16" ht="12.75" x14ac:dyDescent="0.2">
      <c r="E11" s="28">
        <f>(MAX($E$10:$E10)+1)*(Incomplete_Data_Table5[[#This Row],[Sales]]&lt;&gt;"")</f>
        <v>1</v>
      </c>
      <c r="F11" s="67">
        <v>43831</v>
      </c>
      <c r="G11" s="68">
        <v>296</v>
      </c>
      <c r="K11" s="28">
        <f>N(K10)+1</f>
        <v>1</v>
      </c>
      <c r="L11" s="71">
        <f>INDEX(Incomplete_Data_Table5[Date],MATCH($K11,Incomplete_Data_Table5[[" "]:[" "]],0))</f>
        <v>43831</v>
      </c>
      <c r="M11" s="72">
        <f>INDEX(Incomplete_Data_Table5[Sales],MATCH($K11,Incomplete_Data_Table5[[" "]:[" "]],0))</f>
        <v>296</v>
      </c>
    </row>
    <row r="12" spans="1:16" ht="12.75" x14ac:dyDescent="0.2">
      <c r="E12" s="28">
        <f>(MAX($E$10:$E11)+1)*(Incomplete_Data_Table5[[#This Row],[Sales]]&lt;&gt;"")</f>
        <v>2</v>
      </c>
      <c r="F12" s="67">
        <v>43862</v>
      </c>
      <c r="G12" s="68">
        <v>405</v>
      </c>
      <c r="K12" s="28">
        <f t="shared" ref="K12:K22" si="0">N(K11)+1</f>
        <v>2</v>
      </c>
      <c r="L12" s="71">
        <f>INDEX(Incomplete_Data_Table5[Date],MATCH($K12,Incomplete_Data_Table5[[" "]:[" "]],0))</f>
        <v>43862</v>
      </c>
      <c r="M12" s="72">
        <f>INDEX(Incomplete_Data_Table5[Sales],MATCH($K12,Incomplete_Data_Table5[[" "]:[" "]],0))</f>
        <v>405</v>
      </c>
    </row>
    <row r="13" spans="1:16" ht="12.75" x14ac:dyDescent="0.2">
      <c r="E13" s="28">
        <f>(MAX($E$10:$E12)+1)*(Incomplete_Data_Table5[[#This Row],[Sales]]&lt;&gt;"")</f>
        <v>3</v>
      </c>
      <c r="F13" s="67">
        <v>43891</v>
      </c>
      <c r="G13" s="68">
        <v>336</v>
      </c>
      <c r="K13" s="28">
        <f t="shared" si="0"/>
        <v>3</v>
      </c>
      <c r="L13" s="71">
        <f>INDEX(Incomplete_Data_Table5[Date],MATCH($K13,Incomplete_Data_Table5[[" "]:[" "]],0))</f>
        <v>43891</v>
      </c>
      <c r="M13" s="72">
        <f>INDEX(Incomplete_Data_Table5[Sales],MATCH($K13,Incomplete_Data_Table5[[" "]:[" "]],0))</f>
        <v>336</v>
      </c>
    </row>
    <row r="14" spans="1:16" ht="12.75" x14ac:dyDescent="0.2">
      <c r="E14" s="28">
        <f>(MAX($E$10:$E13)+1)*(Incomplete_Data_Table5[[#This Row],[Sales]]&lt;&gt;"")</f>
        <v>4</v>
      </c>
      <c r="F14" s="67">
        <v>43922</v>
      </c>
      <c r="G14" s="68">
        <v>451</v>
      </c>
      <c r="K14" s="28">
        <f t="shared" si="0"/>
        <v>4</v>
      </c>
      <c r="L14" s="71">
        <f>INDEX(Incomplete_Data_Table5[Date],MATCH($K14,Incomplete_Data_Table5[[" "]:[" "]],0))</f>
        <v>43922</v>
      </c>
      <c r="M14" s="72">
        <f>INDEX(Incomplete_Data_Table5[Sales],MATCH($K14,Incomplete_Data_Table5[[" "]:[" "]],0))</f>
        <v>451</v>
      </c>
    </row>
    <row r="15" spans="1:16" ht="12.75" x14ac:dyDescent="0.2">
      <c r="E15" s="28">
        <f>(MAX($E$10:$E14)+1)*(Incomplete_Data_Table5[[#This Row],[Sales]]&lt;&gt;"")</f>
        <v>0</v>
      </c>
      <c r="F15" s="67">
        <v>43952</v>
      </c>
      <c r="G15" s="68"/>
      <c r="K15" s="28">
        <f t="shared" si="0"/>
        <v>5</v>
      </c>
      <c r="L15" s="71">
        <f>INDEX(Incomplete_Data_Table5[Date],MATCH($K15,Incomplete_Data_Table5[[" "]:[" "]],0))</f>
        <v>43983</v>
      </c>
      <c r="M15" s="72">
        <f>INDEX(Incomplete_Data_Table5[Sales],MATCH($K15,Incomplete_Data_Table5[[" "]:[" "]],0))</f>
        <v>123</v>
      </c>
    </row>
    <row r="16" spans="1:16" ht="12.75" x14ac:dyDescent="0.2">
      <c r="E16" s="28">
        <f>(MAX($E$10:$E15)+1)*(Incomplete_Data_Table5[[#This Row],[Sales]]&lt;&gt;"")</f>
        <v>5</v>
      </c>
      <c r="F16" s="67">
        <v>43983</v>
      </c>
      <c r="G16" s="68">
        <v>123</v>
      </c>
      <c r="K16" s="28">
        <f t="shared" si="0"/>
        <v>6</v>
      </c>
      <c r="L16" s="71">
        <f>INDEX(Incomplete_Data_Table5[Date],MATCH($K16,Incomplete_Data_Table5[[" "]:[" "]],0))</f>
        <v>44075</v>
      </c>
      <c r="M16" s="72">
        <f>INDEX(Incomplete_Data_Table5[Sales],MATCH($K16,Incomplete_Data_Table5[[" "]:[" "]],0))</f>
        <v>459</v>
      </c>
    </row>
    <row r="17" spans="5:13" ht="12.75" x14ac:dyDescent="0.2">
      <c r="E17" s="28">
        <f>(MAX($E$10:$E16)+1)*(Incomplete_Data_Table5[[#This Row],[Sales]]&lt;&gt;"")</f>
        <v>0</v>
      </c>
      <c r="F17" s="67">
        <v>44013</v>
      </c>
      <c r="G17" s="68"/>
      <c r="K17" s="28">
        <f t="shared" si="0"/>
        <v>7</v>
      </c>
      <c r="L17" s="71">
        <f>INDEX(Incomplete_Data_Table5[Date],MATCH($K17,Incomplete_Data_Table5[[" "]:[" "]],0))</f>
        <v>44105</v>
      </c>
      <c r="M17" s="72">
        <f>INDEX(Incomplete_Data_Table5[Sales],MATCH($K17,Incomplete_Data_Table5[[" "]:[" "]],0))</f>
        <v>101</v>
      </c>
    </row>
    <row r="18" spans="5:13" ht="12.75" x14ac:dyDescent="0.2">
      <c r="E18" s="28">
        <f>(MAX($E$10:$E17)+1)*(Incomplete_Data_Table5[[#This Row],[Sales]]&lt;&gt;"")</f>
        <v>0</v>
      </c>
      <c r="F18" s="67">
        <v>44044</v>
      </c>
      <c r="G18" s="68"/>
      <c r="K18" s="28">
        <f t="shared" si="0"/>
        <v>8</v>
      </c>
      <c r="L18" s="71">
        <f>INDEX(Incomplete_Data_Table5[Date],MATCH($K18,Incomplete_Data_Table5[[" "]:[" "]],0))</f>
        <v>44166</v>
      </c>
      <c r="M18" s="72">
        <f>INDEX(Incomplete_Data_Table5[Sales],MATCH($K18,Incomplete_Data_Table5[[" "]:[" "]],0))</f>
        <v>476</v>
      </c>
    </row>
    <row r="19" spans="5:13" ht="12.75" x14ac:dyDescent="0.2">
      <c r="E19" s="28">
        <f>(MAX($E$10:$E18)+1)*(Incomplete_Data_Table5[[#This Row],[Sales]]&lt;&gt;"")</f>
        <v>6</v>
      </c>
      <c r="F19" s="67">
        <v>44075</v>
      </c>
      <c r="G19" s="68">
        <v>459</v>
      </c>
      <c r="K19" s="28">
        <f t="shared" si="0"/>
        <v>9</v>
      </c>
      <c r="L19" s="71">
        <f>INDEX(Incomplete_Data_Table5[Date],MATCH($K19,Incomplete_Data_Table5[[" "]:[" "]],0))</f>
        <v>44348</v>
      </c>
      <c r="M19" s="72">
        <f>INDEX(Incomplete_Data_Table5[Sales],MATCH($K19,Incomplete_Data_Table5[[" "]:[" "]],0))</f>
        <v>314</v>
      </c>
    </row>
    <row r="20" spans="5:13" ht="12.75" x14ac:dyDescent="0.2">
      <c r="E20" s="28">
        <f>(MAX($E$10:$E19)+1)*(Incomplete_Data_Table5[[#This Row],[Sales]]&lt;&gt;"")</f>
        <v>7</v>
      </c>
      <c r="F20" s="67">
        <v>44105</v>
      </c>
      <c r="G20" s="68">
        <v>101</v>
      </c>
      <c r="K20" s="28">
        <f t="shared" si="0"/>
        <v>10</v>
      </c>
      <c r="L20" s="71">
        <f>INDEX(Incomplete_Data_Table5[Date],MATCH($K20,Incomplete_Data_Table5[[" "]:[" "]],0))</f>
        <v>44409</v>
      </c>
      <c r="M20" s="72">
        <f>INDEX(Incomplete_Data_Table5[Sales],MATCH($K20,Incomplete_Data_Table5[[" "]:[" "]],0))</f>
        <v>297</v>
      </c>
    </row>
    <row r="21" spans="5:13" ht="12.75" x14ac:dyDescent="0.2">
      <c r="E21" s="28">
        <f>(MAX($E$10:$E20)+1)*(Incomplete_Data_Table5[[#This Row],[Sales]]&lt;&gt;"")</f>
        <v>0</v>
      </c>
      <c r="F21" s="67">
        <v>44136</v>
      </c>
      <c r="G21" s="68"/>
      <c r="K21" s="28">
        <f t="shared" si="0"/>
        <v>11</v>
      </c>
      <c r="L21" s="71">
        <f>INDEX(Incomplete_Data_Table5[Date],MATCH($K21,Incomplete_Data_Table5[[" "]:[" "]],0))</f>
        <v>44470</v>
      </c>
      <c r="M21" s="72">
        <f>INDEX(Incomplete_Data_Table5[Sales],MATCH($K21,Incomplete_Data_Table5[[" "]:[" "]],0))</f>
        <v>467</v>
      </c>
    </row>
    <row r="22" spans="5:13" ht="12.75" x14ac:dyDescent="0.2">
      <c r="E22" s="28">
        <f>(MAX($E$10:$E21)+1)*(Incomplete_Data_Table5[[#This Row],[Sales]]&lt;&gt;"")</f>
        <v>8</v>
      </c>
      <c r="F22" s="67">
        <v>44166</v>
      </c>
      <c r="G22" s="68">
        <v>476</v>
      </c>
      <c r="K22" s="28">
        <f t="shared" si="0"/>
        <v>12</v>
      </c>
      <c r="L22" s="71">
        <f>INDEX(Incomplete_Data_Table5[Date],MATCH($K22,Incomplete_Data_Table5[[" "]:[" "]],0))</f>
        <v>44501</v>
      </c>
      <c r="M22" s="72">
        <f>INDEX(Incomplete_Data_Table5[Sales],MATCH($K22,Incomplete_Data_Table5[[" "]:[" "]],0))</f>
        <v>123</v>
      </c>
    </row>
    <row r="23" spans="5:13" ht="12.75" x14ac:dyDescent="0.2">
      <c r="E23" s="28">
        <f>(MAX($E$10:$E22)+1)*(Incomplete_Data_Table5[[#This Row],[Sales]]&lt;&gt;"")</f>
        <v>0</v>
      </c>
      <c r="F23" s="67">
        <v>44197</v>
      </c>
      <c r="G23" s="68"/>
    </row>
    <row r="24" spans="5:13" ht="12.75" x14ac:dyDescent="0.2">
      <c r="E24" s="28">
        <f>(MAX($E$10:$E23)+1)*(Incomplete_Data_Table5[[#This Row],[Sales]]&lt;&gt;"")</f>
        <v>0</v>
      </c>
      <c r="F24" s="67">
        <v>44228</v>
      </c>
      <c r="G24" s="68"/>
    </row>
    <row r="25" spans="5:13" ht="12.75" x14ac:dyDescent="0.2">
      <c r="E25" s="28">
        <f>(MAX($E$10:$E24)+1)*(Incomplete_Data_Table5[[#This Row],[Sales]]&lt;&gt;"")</f>
        <v>0</v>
      </c>
      <c r="F25" s="67">
        <v>44256</v>
      </c>
      <c r="G25" s="68"/>
    </row>
    <row r="26" spans="5:13" ht="12.75" x14ac:dyDescent="0.2">
      <c r="E26" s="28">
        <f>(MAX($E$10:$E25)+1)*(Incomplete_Data_Table5[[#This Row],[Sales]]&lt;&gt;"")</f>
        <v>0</v>
      </c>
      <c r="F26" s="67">
        <v>44287</v>
      </c>
      <c r="G26" s="68"/>
    </row>
    <row r="27" spans="5:13" ht="12.75" x14ac:dyDescent="0.2">
      <c r="E27" s="28">
        <f>(MAX($E$10:$E26)+1)*(Incomplete_Data_Table5[[#This Row],[Sales]]&lt;&gt;"")</f>
        <v>0</v>
      </c>
      <c r="F27" s="67">
        <v>44317</v>
      </c>
      <c r="G27" s="68"/>
    </row>
    <row r="28" spans="5:13" ht="12.75" x14ac:dyDescent="0.2">
      <c r="E28" s="28">
        <f>(MAX($E$10:$E27)+1)*(Incomplete_Data_Table5[[#This Row],[Sales]]&lt;&gt;"")</f>
        <v>9</v>
      </c>
      <c r="F28" s="67">
        <v>44348</v>
      </c>
      <c r="G28" s="68">
        <v>314</v>
      </c>
    </row>
    <row r="29" spans="5:13" ht="12.75" x14ac:dyDescent="0.2">
      <c r="E29" s="28">
        <f>(MAX($E$10:$E28)+1)*(Incomplete_Data_Table5[[#This Row],[Sales]]&lt;&gt;"")</f>
        <v>0</v>
      </c>
      <c r="F29" s="67">
        <v>44378</v>
      </c>
      <c r="G29" s="68"/>
    </row>
    <row r="30" spans="5:13" ht="12.75" x14ac:dyDescent="0.2">
      <c r="E30" s="28">
        <f>(MAX($E$10:$E29)+1)*(Incomplete_Data_Table5[[#This Row],[Sales]]&lt;&gt;"")</f>
        <v>10</v>
      </c>
      <c r="F30" s="67">
        <v>44409</v>
      </c>
      <c r="G30" s="68">
        <v>297</v>
      </c>
    </row>
    <row r="31" spans="5:13" ht="12.75" x14ac:dyDescent="0.2">
      <c r="E31" s="28">
        <f>(MAX($E$10:$E30)+1)*(Incomplete_Data_Table5[[#This Row],[Sales]]&lt;&gt;"")</f>
        <v>0</v>
      </c>
      <c r="F31" s="67">
        <v>44440</v>
      </c>
      <c r="G31" s="68"/>
    </row>
    <row r="32" spans="5:13" ht="12.75" x14ac:dyDescent="0.2">
      <c r="E32" s="28">
        <f>(MAX($E$10:$E31)+1)*(Incomplete_Data_Table5[[#This Row],[Sales]]&lt;&gt;"")</f>
        <v>11</v>
      </c>
      <c r="F32" s="67">
        <v>44470</v>
      </c>
      <c r="G32" s="68">
        <v>467</v>
      </c>
    </row>
    <row r="33" spans="5:7" ht="12.75" x14ac:dyDescent="0.2">
      <c r="E33" s="28">
        <f>(MAX($E$10:$E32)+1)*(Incomplete_Data_Table5[[#This Row],[Sales]]&lt;&gt;"")</f>
        <v>12</v>
      </c>
      <c r="F33" s="67">
        <v>44501</v>
      </c>
      <c r="G33" s="68">
        <v>123</v>
      </c>
    </row>
    <row r="34" spans="5:7" ht="12.75" x14ac:dyDescent="0.2">
      <c r="E34" s="28">
        <f>(MAX($E$10:$E33)+1)*(Incomplete_Data_Table5[[#This Row],[Sales]]&lt;&gt;"")</f>
        <v>0</v>
      </c>
      <c r="F34" s="67">
        <v>44531</v>
      </c>
      <c r="G34" s="68"/>
    </row>
  </sheetData>
  <mergeCells count="2">
    <mergeCell ref="I1:J1"/>
    <mergeCell ref="A3:E3"/>
  </mergeCells>
  <conditionalFormatting sqref="F4">
    <cfRule type="cellIs" dxfId="3" priority="1" operator="notEqual">
      <formula>0</formula>
    </cfRule>
  </conditionalFormatting>
  <hyperlinks>
    <hyperlink ref="F4" location="Overall_Error_Check" tooltip="Go to Overall Error Check" display="Overall_Error_Check" xr:uid="{00000000-0004-0000-0800-000000000000}"/>
    <hyperlink ref="A3:E3" location="HL_Navigator" tooltip="Go to Navigator (Table of Contents)" display="Navigator" xr:uid="{00000000-0004-0000-0800-000001000000}"/>
    <hyperlink ref="A3" location="HL_Navigator" display="Navigator" xr:uid="{00000000-0004-0000-0800-000002000000}"/>
  </hyperlink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Error Checks</v>
      </c>
      <c r="I1" s="76"/>
      <c r="J1" s="76"/>
    </row>
    <row r="2" spans="1:11" ht="18" x14ac:dyDescent="0.25">
      <c r="A2" s="51" t="str">
        <f ca="1">Model_Name</f>
        <v>SP Chart Example File.xlsx</v>
      </c>
    </row>
    <row r="3" spans="1:11" x14ac:dyDescent="0.2">
      <c r="A3" s="76" t="s">
        <v>1</v>
      </c>
      <c r="B3" s="76"/>
      <c r="C3" s="76"/>
      <c r="D3" s="76"/>
      <c r="E3" s="76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52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69</v>
      </c>
      <c r="I12" s="42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900-000000000000}"/>
    <hyperlink ref="A3:E3" location="HL_Navigator" tooltip="Go to Navigator (Table of Contents)" display="Navigator" xr:uid="{00000000-0004-0000-0900-000001000000}"/>
    <hyperlink ref="A3" location="HL_Navigator" display="Navigator" xr:uid="{00000000-0004-0000-09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81B63E-1076-4E67-AAB6-CFD6BCF0830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31</vt:i4>
      </vt:variant>
    </vt:vector>
  </HeadingPairs>
  <TitlesOfParts>
    <vt:vector size="41" baseType="lpstr">
      <vt:lpstr>Cover</vt:lpstr>
      <vt:lpstr>Navigator</vt:lpstr>
      <vt:lpstr>Style Guide</vt:lpstr>
      <vt:lpstr>Model Parameters</vt:lpstr>
      <vt:lpstr>Timing</vt:lpstr>
      <vt:lpstr>Dynamic Data</vt:lpstr>
      <vt:lpstr>Rolling 12 Months</vt:lpstr>
      <vt:lpstr>Last 12 Months Completed</vt:lpstr>
      <vt:lpstr>Last 12 Months Data Available</vt:lpstr>
      <vt:lpstr>Error Checks</vt:lpstr>
      <vt:lpstr>Client_Name</vt:lpstr>
      <vt:lpstr>Days_in_Year</vt:lpstr>
      <vt:lpstr>Days_in_Yr</vt:lpstr>
      <vt:lpstr>Example_Reporting_Month</vt:lpstr>
      <vt:lpstr>HL_1</vt:lpstr>
      <vt:lpstr>HL_10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Months_in_Qtr</vt:lpstr>
      <vt:lpstr>Months_in_Quarter</vt:lpstr>
      <vt:lpstr>Months_in_Year</vt:lpstr>
      <vt:lpstr>Months_Per_Year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2020-11-23T08:00:44Z</dcterms:modified>
</cp:coreProperties>
</file>