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umProduct\Blogs\Final Friday Fix\2018-08\"/>
    </mc:Choice>
  </mc:AlternateContent>
  <xr:revisionPtr revIDLastSave="0" documentId="8_{091C8CB8-8871-4697-9952-A36B68EB047B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Headings Counter Examples" sheetId="10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>'Headings Counter Examples'!$A$3</definedName>
    <definedName name="HL_6">'Error Checks'!$A$3</definedName>
    <definedName name="HL_Model_Parameters">'Model Parameters'!$A$5</definedName>
    <definedName name="HL_Navigator">Navigator!$A$1</definedName>
    <definedName name="Million">1000000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79017"/>
</workbook>
</file>

<file path=xl/calcChain.xml><?xml version="1.0" encoding="utf-8"?>
<calcChain xmlns="http://schemas.openxmlformats.org/spreadsheetml/2006/main">
  <c r="D10" i="10" l="1"/>
  <c r="C84" i="10"/>
  <c r="C78" i="10"/>
  <c r="D86" i="10"/>
  <c r="E80" i="10"/>
  <c r="D80" i="10" s="1"/>
  <c r="E70" i="10"/>
  <c r="E72" i="10" s="1"/>
  <c r="E64" i="10"/>
  <c r="E66" i="10" s="1"/>
  <c r="E56" i="10"/>
  <c r="E52" i="10"/>
  <c r="D52" i="10" s="1"/>
  <c r="E50" i="10"/>
  <c r="D50" i="10" s="1"/>
  <c r="E48" i="10"/>
  <c r="D48" i="10" s="1"/>
  <c r="E44" i="10"/>
  <c r="D44" i="10" s="1"/>
  <c r="E42" i="10"/>
  <c r="D42" i="10" s="1"/>
  <c r="E40" i="10"/>
  <c r="D40" i="10" s="1"/>
  <c r="E34" i="10"/>
  <c r="D34" i="10" s="1"/>
  <c r="E32" i="10"/>
  <c r="D32" i="10" s="1"/>
  <c r="E28" i="10"/>
  <c r="D28" i="10" s="1"/>
  <c r="E22" i="10"/>
  <c r="D22" i="10" s="1"/>
  <c r="E20" i="10"/>
  <c r="D20" i="10" s="1"/>
  <c r="E16" i="10"/>
  <c r="D16" i="10"/>
  <c r="E14" i="10"/>
  <c r="D14" i="10" s="1"/>
  <c r="E12" i="10"/>
  <c r="D12" i="10"/>
  <c r="C8" i="10"/>
  <c r="B6" i="10"/>
  <c r="E10" i="10"/>
  <c r="E6" i="10"/>
  <c r="D72" i="10" l="1"/>
  <c r="E74" i="10"/>
  <c r="D74" i="10" s="1"/>
  <c r="D70" i="10"/>
  <c r="E76" i="10"/>
  <c r="D76" i="10" s="1"/>
  <c r="D66" i="10"/>
  <c r="E68" i="10"/>
  <c r="D68" i="10" s="1"/>
  <c r="D64" i="10"/>
  <c r="E58" i="10"/>
  <c r="D58" i="10" s="1"/>
  <c r="D56" i="10"/>
  <c r="E60" i="10"/>
  <c r="D60" i="10" s="1"/>
  <c r="E54" i="10"/>
  <c r="D54" i="10" s="1"/>
  <c r="I4" i="10"/>
  <c r="A1" i="10"/>
  <c r="E62" i="10" l="1"/>
  <c r="D62" i="10" s="1"/>
  <c r="E8" i="10"/>
  <c r="A1" i="5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0" s="1"/>
  <c r="B6" i="2"/>
  <c r="B15" i="2" s="1"/>
  <c r="F4" i="5" l="1"/>
  <c r="I4" i="2"/>
  <c r="G4" i="3"/>
  <c r="I4" i="4"/>
  <c r="A2" i="2"/>
  <c r="A2" i="5"/>
  <c r="B56" i="4"/>
  <c r="A2" i="4"/>
  <c r="A2" i="3"/>
  <c r="C6" i="1"/>
  <c r="E18" i="10" l="1"/>
  <c r="C18" i="10" s="1"/>
  <c r="E24" i="10" l="1"/>
  <c r="E26" i="10" s="1"/>
  <c r="C26" i="10" s="1"/>
  <c r="B24" i="10" l="1"/>
  <c r="E30" i="10"/>
  <c r="C30" i="10" l="1"/>
  <c r="E36" i="10" l="1"/>
  <c r="B36" i="10" l="1"/>
  <c r="E38" i="10"/>
  <c r="C38" i="10" s="1"/>
  <c r="E46" i="10" l="1"/>
  <c r="C46" i="10" s="1"/>
  <c r="E78" i="10" l="1"/>
  <c r="E82" i="10" l="1"/>
  <c r="B82" i="10" l="1"/>
  <c r="E84" i="10"/>
  <c r="E86" i="10" l="1"/>
</calcChain>
</file>

<file path=xl/sharedStrings.xml><?xml version="1.0" encoding="utf-8"?>
<sst xmlns="http://schemas.openxmlformats.org/spreadsheetml/2006/main" count="144" uniqueCount="77">
  <si>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</si>
  <si>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</si>
  <si>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</si>
  <si>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</si>
  <si>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</si>
  <si>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</si>
  <si>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</si>
  <si>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</si>
  <si>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</si>
  <si>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</si>
  <si>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</si>
  <si>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</si>
  <si>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</si>
  <si>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</si>
  <si>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</si>
  <si>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</si>
  <si>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</si>
  <si>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</si>
  <si>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</si>
  <si>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</si>
  <si>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</si>
  <si>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</si>
  <si>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</si>
  <si>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</si>
  <si>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</si>
  <si>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</si>
  <si>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</si>
  <si>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</si>
  <si>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</si>
  <si>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</si>
  <si>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</si>
  <si>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</si>
  <si>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</si>
  <si>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</si>
  <si>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</si>
  <si>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</si>
  <si>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</si>
  <si>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</si>
  <si>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</si>
  <si>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</si>
  <si>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</si>
  <si>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</si>
  <si>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</si>
  <si>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</si>
  <si>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</si>
  <si>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</si>
  <si>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</si>
  <si>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</si>
  <si>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</si>
  <si>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</si>
  <si>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</si>
  <si>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</si>
  <si>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</si>
  <si>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</si>
  <si>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</si>
  <si>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</si>
  <si>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</si>
  <si>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</si>
  <si>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</si>
  <si>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</si>
  <si>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</si>
  <si>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</si>
  <si>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</si>
  <si>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</si>
  <si>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</si>
  <si>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</si>
  <si>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</si>
  <si>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</si>
  <si>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</si>
  <si>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</si>
  <si>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</si>
  <si>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Simple example of how to include numbeing for headings, subheadings and subsubheadings.</t>
  </si>
  <si>
    <t>Unused</t>
  </si>
  <si>
    <t>Section Heading</t>
  </si>
  <si>
    <t>SubSection Heading</t>
  </si>
  <si>
    <t>SubSubSection Heading</t>
  </si>
  <si>
    <t>Headings Counter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</si>
</sst>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0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0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4" fontId="16" fillId="3" borderId="1"/>
  </cellStyleXfs>
  <cellXfs count="78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8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6" fillId="0" borderId="3" xfId="13" applyAlignment="1"/>
    <xf numFmtId="169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3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7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 applyBorder="1">
      <alignment horizontal="center"/>
    </xf>
    <xf numFmtId="180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0" fontId="0" fillId="0" borderId="0" xfId="0"/>
    <xf numFmtId="0" fontId="34" fillId="0" borderId="0" xfId="0" applyFont="1"/>
    <xf numFmtId="0" fontId="33" fillId="3" borderId="0" xfId="0" applyFont="1" applyFill="1" applyAlignment="1">
      <alignment horizontal="center"/>
    </xf>
    <xf numFmtId="0" fontId="33" fillId="3" borderId="0" xfId="0" applyFont="1" applyFill="1"/>
    <xf numFmtId="169" fontId="33" fillId="3" borderId="0" xfId="0" applyNumberFormat="1" applyFont="1" applyFill="1"/>
    <xf numFmtId="0" fontId="33" fillId="12" borderId="0" xfId="0" applyFont="1" applyFill="1"/>
    <xf numFmtId="0" fontId="33" fillId="12" borderId="0" xfId="0" applyFont="1" applyFill="1" applyAlignment="1">
      <alignment horizontal="center"/>
    </xf>
    <xf numFmtId="169" fontId="33" fillId="12" borderId="0" xfId="0" applyNumberFormat="1" applyFont="1" applyFill="1"/>
    <xf numFmtId="0" fontId="33" fillId="13" borderId="0" xfId="0" applyFont="1" applyFill="1"/>
    <xf numFmtId="0" fontId="33" fillId="13" borderId="0" xfId="0" applyFont="1" applyFill="1" applyAlignment="1">
      <alignment horizontal="center"/>
    </xf>
    <xf numFmtId="169" fontId="33" fillId="13" borderId="0" xfId="0" applyNumberFormat="1" applyFont="1" applyFill="1"/>
    <xf numFmtId="0" fontId="11" fillId="0" borderId="0" xfId="6" applyFont="1" applyAlignment="1">
      <alignment horizontal="left" vertical="center" wrapText="1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3" fillId="11" borderId="0" xfId="33">
      <alignment horizontal="center"/>
    </xf>
    <xf numFmtId="0" fontId="13" fillId="11" borderId="0" xfId="33" applyBorder="1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54"/>
    </row>
    <row r="3" spans="1:19" x14ac:dyDescent="0.2">
      <c r="A3" s="57" t="s">
        <v>1</v>
      </c>
    </row>
    <row r="5" spans="1:19" ht="20.25" x14ac:dyDescent="0.3">
      <c r="C5" s="45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6" t="str">
        <f ca="1">Model_Name</f>
        <v>SP Heading Counters Example.xlsm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28.5" customHeight="1" x14ac:dyDescent="0.2">
      <c r="C17" s="69" t="s">
        <v>71</v>
      </c>
      <c r="D17" s="69"/>
      <c r="E17" s="69"/>
      <c r="F17" s="69"/>
      <c r="G17" s="69"/>
      <c r="H17" s="69"/>
      <c r="I17" s="69"/>
      <c r="J17" s="69"/>
    </row>
    <row r="18" spans="3:10" ht="12.75" x14ac:dyDescent="0.2">
      <c r="C18" s="70"/>
      <c r="D18" s="70"/>
      <c r="E18" s="70"/>
      <c r="F18" s="70"/>
      <c r="G18" s="70"/>
      <c r="H18" s="70"/>
      <c r="I18" s="70"/>
      <c r="J18" s="70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71" t="s">
        <v>22</v>
      </c>
      <c r="H21" s="71"/>
      <c r="I21" s="71"/>
      <c r="J21" s="8"/>
    </row>
    <row r="22" spans="3:10" ht="12.75" x14ac:dyDescent="0.2">
      <c r="C22" s="11" t="s">
        <v>23</v>
      </c>
      <c r="D22" s="10"/>
      <c r="E22" s="8"/>
      <c r="F22" s="8"/>
      <c r="G22" s="71" t="s">
        <v>24</v>
      </c>
      <c r="H22" s="71"/>
      <c r="I22" s="71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5" t="s">
        <v>1</v>
      </c>
      <c r="F1" s="13"/>
      <c r="G1" s="13"/>
    </row>
    <row r="2" spans="1:24" ht="18" x14ac:dyDescent="0.25">
      <c r="A2" s="46" t="str">
        <f ca="1">Model_Name</f>
        <v>SP Heading Counters Example.xlsm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7">
        <v>1</v>
      </c>
      <c r="C7" s="47" t="s">
        <v>25</v>
      </c>
      <c r="D7" s="47"/>
      <c r="E7" s="47"/>
      <c r="F7" s="47"/>
      <c r="G7" s="47"/>
      <c r="H7" s="47"/>
      <c r="I7" s="47"/>
      <c r="J7" s="47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57" t="s">
        <v>26</v>
      </c>
    </row>
    <row r="10" spans="1:24" x14ac:dyDescent="0.2">
      <c r="F10" s="57" t="s">
        <v>27</v>
      </c>
    </row>
    <row r="11" spans="1:24" x14ac:dyDescent="0.2">
      <c r="F11" s="57" t="s">
        <v>0</v>
      </c>
    </row>
    <row r="12" spans="1:24" x14ac:dyDescent="0.2">
      <c r="F12" s="57" t="s">
        <v>76</v>
      </c>
    </row>
    <row r="13" spans="1:24" x14ac:dyDescent="0.2">
      <c r="F13" s="57" t="s">
        <v>66</v>
      </c>
    </row>
    <row r="14" spans="1:24" x14ac:dyDescent="0.2">
      <c r="F14" s="55"/>
    </row>
  </sheetData>
  <conditionalFormatting sqref="G4">
    <cfRule type="cellIs" dxfId="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968C0194-04E9-4526-A714-C1FB97EE28EF}"/>
    <hyperlink ref="F10" location="HL_3" display="Style Guide" xr:uid="{F2DFFC29-756E-4A0D-8792-B26BBB5227B8}"/>
    <hyperlink ref="F11" location="HL_4" display="Model Parameters" xr:uid="{0132B8A8-DB63-4520-B82E-31C37FF9851B}"/>
    <hyperlink ref="F12" location="HL_5" display="Headings Counter Examples" xr:uid="{3B121E7D-ABAE-4C76-89F6-7320EB583F30}"/>
    <hyperlink ref="F13" location="HL_6" display="Error Checks" xr:uid="{935B5874-ECB4-4406-964A-D2301C8C8564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6" t="str">
        <f ca="1">Model_Name</f>
        <v>SP Heading Counters Example.xlsm</v>
      </c>
    </row>
    <row r="3" spans="1:13" x14ac:dyDescent="0.2">
      <c r="A3" s="71" t="s">
        <v>1</v>
      </c>
      <c r="B3" s="71"/>
      <c r="C3" s="71"/>
      <c r="D3" s="71"/>
      <c r="E3" s="71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54"/>
    </row>
    <row r="6" spans="1:13" ht="16.5" thickBot="1" x14ac:dyDescent="0.3">
      <c r="B6" s="47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4" t="s">
        <v>29</v>
      </c>
      <c r="D8" s="74"/>
      <c r="E8" s="74"/>
      <c r="F8" s="74"/>
      <c r="G8" s="74"/>
      <c r="H8" s="14"/>
      <c r="I8" s="14" t="s">
        <v>30</v>
      </c>
      <c r="J8" s="14"/>
      <c r="K8" s="14" t="s">
        <v>31</v>
      </c>
    </row>
    <row r="9" spans="1:13" outlineLevel="1" x14ac:dyDescent="0.2">
      <c r="C9" s="73"/>
      <c r="D9" s="73"/>
      <c r="E9" s="73"/>
      <c r="F9" s="73"/>
      <c r="G9" s="73"/>
      <c r="H9" s="44"/>
      <c r="I9" s="44"/>
      <c r="J9" s="17"/>
      <c r="K9" s="20"/>
    </row>
    <row r="10" spans="1:13" ht="20.25" outlineLevel="1" x14ac:dyDescent="0.3">
      <c r="C10" s="73" t="s">
        <v>32</v>
      </c>
      <c r="D10" s="73"/>
      <c r="E10" s="73"/>
      <c r="F10" s="73"/>
      <c r="G10" s="73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73" t="s">
        <v>5</v>
      </c>
      <c r="D11" s="73"/>
      <c r="E11" s="73"/>
      <c r="F11" s="73"/>
      <c r="G11" s="73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73"/>
      <c r="D12" s="73"/>
      <c r="E12" s="73"/>
      <c r="F12" s="73"/>
      <c r="G12" s="73"/>
      <c r="H12" s="15"/>
      <c r="I12" s="15"/>
      <c r="J12" s="17"/>
      <c r="K12" s="20"/>
    </row>
    <row r="13" spans="1:13" ht="16.5" outlineLevel="1" thickBot="1" x14ac:dyDescent="0.3">
      <c r="C13" s="73" t="s">
        <v>33</v>
      </c>
      <c r="D13" s="73"/>
      <c r="E13" s="73"/>
      <c r="F13" s="73"/>
      <c r="G13" s="73"/>
      <c r="H13" s="15"/>
      <c r="I13" s="43" t="str">
        <f>C13</f>
        <v>Header 1</v>
      </c>
      <c r="J13" s="17"/>
      <c r="K13" s="18" t="s">
        <v>33</v>
      </c>
    </row>
    <row r="14" spans="1:13" ht="17.25" outlineLevel="1" thickTop="1" x14ac:dyDescent="0.25">
      <c r="C14" s="73" t="s">
        <v>34</v>
      </c>
      <c r="D14" s="73"/>
      <c r="E14" s="73"/>
      <c r="F14" s="73"/>
      <c r="G14" s="73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73" t="s">
        <v>35</v>
      </c>
      <c r="D15" s="73"/>
      <c r="E15" s="73"/>
      <c r="F15" s="73"/>
      <c r="G15" s="73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73" t="s">
        <v>36</v>
      </c>
      <c r="D16" s="73"/>
      <c r="E16" s="73"/>
      <c r="F16" s="73"/>
      <c r="G16" s="73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73"/>
      <c r="D17" s="73"/>
      <c r="E17" s="73"/>
      <c r="F17" s="73"/>
      <c r="G17" s="73"/>
      <c r="H17" s="15"/>
      <c r="I17" s="15"/>
      <c r="J17" s="17"/>
      <c r="K17" s="20"/>
    </row>
    <row r="18" spans="2:14" ht="15" outlineLevel="1" x14ac:dyDescent="0.25">
      <c r="C18" s="73" t="s">
        <v>37</v>
      </c>
      <c r="D18" s="73"/>
      <c r="E18" s="73"/>
      <c r="F18" s="73"/>
      <c r="G18" s="73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73"/>
      <c r="D19" s="73"/>
      <c r="E19" s="73"/>
      <c r="F19" s="73"/>
      <c r="G19" s="73"/>
      <c r="H19" s="15"/>
      <c r="I19" s="15"/>
      <c r="J19" s="17"/>
      <c r="K19" s="20"/>
      <c r="N19" s="23"/>
    </row>
    <row r="20" spans="2:14" ht="15" outlineLevel="1" x14ac:dyDescent="0.25">
      <c r="C20" s="73" t="s">
        <v>38</v>
      </c>
      <c r="D20" s="73"/>
      <c r="E20" s="73"/>
      <c r="F20" s="73"/>
      <c r="G20" s="73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7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5" t="s">
        <v>29</v>
      </c>
      <c r="D25" s="75"/>
      <c r="E25" s="75"/>
      <c r="F25" s="75"/>
      <c r="G25" s="75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73"/>
      <c r="D26" s="73"/>
      <c r="E26" s="73"/>
      <c r="F26" s="73"/>
      <c r="G26" s="73"/>
      <c r="H26" s="44"/>
      <c r="I26" s="44"/>
      <c r="J26" s="17"/>
      <c r="K26" s="18"/>
    </row>
    <row r="27" spans="2:14" ht="15" outlineLevel="1" x14ac:dyDescent="0.25">
      <c r="C27" s="73" t="s">
        <v>40</v>
      </c>
      <c r="D27" s="73"/>
      <c r="E27" s="73"/>
      <c r="F27" s="73"/>
      <c r="G27" s="73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73"/>
      <c r="D28" s="73"/>
      <c r="E28" s="73"/>
      <c r="F28" s="73"/>
      <c r="G28" s="73"/>
      <c r="H28" s="15"/>
      <c r="I28" s="15"/>
      <c r="J28" s="15"/>
      <c r="K28" s="26"/>
    </row>
    <row r="29" spans="2:14" ht="15" outlineLevel="1" x14ac:dyDescent="0.25">
      <c r="C29" s="73" t="s">
        <v>41</v>
      </c>
      <c r="D29" s="73"/>
      <c r="E29" s="73"/>
      <c r="F29" s="73"/>
      <c r="G29" s="73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73"/>
      <c r="D30" s="73"/>
      <c r="E30" s="73"/>
      <c r="F30" s="73"/>
      <c r="G30" s="73"/>
      <c r="H30" s="15"/>
      <c r="I30" s="15"/>
      <c r="J30" s="15"/>
      <c r="K30" s="26"/>
    </row>
    <row r="31" spans="2:14" ht="15" outlineLevel="1" x14ac:dyDescent="0.25">
      <c r="C31" s="72" t="s">
        <v>42</v>
      </c>
      <c r="D31" s="72"/>
      <c r="E31" s="72"/>
      <c r="F31" s="72"/>
      <c r="G31" s="72"/>
      <c r="I31" s="28"/>
      <c r="K31" s="26" t="str">
        <f>C31</f>
        <v>Empty</v>
      </c>
    </row>
    <row r="32" spans="2:14" ht="15" outlineLevel="1" x14ac:dyDescent="0.25">
      <c r="C32" s="72"/>
      <c r="D32" s="72"/>
      <c r="E32" s="72"/>
      <c r="F32" s="72"/>
      <c r="G32" s="72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2" t="s">
        <v>44</v>
      </c>
      <c r="D35" s="72"/>
      <c r="E35" s="72"/>
      <c r="F35" s="72"/>
      <c r="G35" s="72"/>
      <c r="I35" s="12" t="s">
        <v>44</v>
      </c>
      <c r="K35" s="26" t="str">
        <f>C35</f>
        <v>Hyperlink</v>
      </c>
    </row>
    <row r="36" spans="3:11" ht="15" outlineLevel="1" x14ac:dyDescent="0.25">
      <c r="C36" s="72"/>
      <c r="D36" s="72"/>
      <c r="E36" s="72"/>
      <c r="F36" s="72"/>
      <c r="G36" s="72"/>
      <c r="K36" s="26"/>
    </row>
    <row r="37" spans="3:11" ht="15" outlineLevel="1" x14ac:dyDescent="0.25">
      <c r="C37" s="72" t="s">
        <v>45</v>
      </c>
      <c r="D37" s="72"/>
      <c r="E37" s="72"/>
      <c r="F37" s="72"/>
      <c r="G37" s="72"/>
      <c r="I37" s="30" t="str">
        <f>'Error Checks'!E12</f>
        <v>Unused</v>
      </c>
      <c r="K37" s="26" t="str">
        <f>C37</f>
        <v>Internal Reference</v>
      </c>
    </row>
    <row r="38" spans="3:11" ht="15" outlineLevel="1" x14ac:dyDescent="0.25">
      <c r="C38" s="72"/>
      <c r="D38" s="72"/>
      <c r="E38" s="72"/>
      <c r="F38" s="72"/>
      <c r="G38" s="72"/>
      <c r="K38" s="26"/>
    </row>
    <row r="39" spans="3:11" ht="15" outlineLevel="1" x14ac:dyDescent="0.25">
      <c r="C39" s="72" t="s">
        <v>46</v>
      </c>
      <c r="D39" s="72"/>
      <c r="E39" s="72"/>
      <c r="F39" s="72"/>
      <c r="G39" s="72"/>
      <c r="I39" s="31">
        <v>77</v>
      </c>
      <c r="K39" s="26" t="s">
        <v>47</v>
      </c>
    </row>
    <row r="40" spans="3:11" ht="15" outlineLevel="1" x14ac:dyDescent="0.25">
      <c r="C40" s="72"/>
      <c r="D40" s="72"/>
      <c r="E40" s="72"/>
      <c r="F40" s="72"/>
      <c r="G40" s="72"/>
      <c r="K40" s="26"/>
    </row>
    <row r="41" spans="3:11" ht="15" outlineLevel="1" x14ac:dyDescent="0.25">
      <c r="C41" s="72" t="s">
        <v>48</v>
      </c>
      <c r="D41" s="72"/>
      <c r="E41" s="72"/>
      <c r="F41" s="72"/>
      <c r="G41" s="72"/>
      <c r="I41" s="32">
        <f>I39</f>
        <v>77</v>
      </c>
      <c r="K41" s="26" t="str">
        <f>C41</f>
        <v>Line Total</v>
      </c>
    </row>
    <row r="42" spans="3:11" ht="15" outlineLevel="1" x14ac:dyDescent="0.25">
      <c r="C42" s="72"/>
      <c r="D42" s="72"/>
      <c r="E42" s="72"/>
      <c r="F42" s="72"/>
      <c r="G42" s="72"/>
      <c r="K42" s="26"/>
    </row>
    <row r="43" spans="3:11" ht="15" outlineLevel="1" x14ac:dyDescent="0.25">
      <c r="C43" s="72" t="s">
        <v>49</v>
      </c>
      <c r="D43" s="72"/>
      <c r="E43" s="72"/>
      <c r="F43" s="72"/>
      <c r="G43" s="72"/>
      <c r="I43" s="33">
        <v>365</v>
      </c>
      <c r="K43" s="26" t="str">
        <f>C43</f>
        <v>Parameter</v>
      </c>
    </row>
    <row r="44" spans="3:11" ht="15" outlineLevel="1" x14ac:dyDescent="0.25">
      <c r="C44" s="72"/>
      <c r="D44" s="72"/>
      <c r="E44" s="72"/>
      <c r="F44" s="72"/>
      <c r="G44" s="72"/>
      <c r="K44" s="26"/>
    </row>
    <row r="45" spans="3:11" ht="15" outlineLevel="1" x14ac:dyDescent="0.25">
      <c r="C45" s="72" t="s">
        <v>50</v>
      </c>
      <c r="D45" s="72"/>
      <c r="E45" s="72"/>
      <c r="F45" s="72"/>
      <c r="G45" s="72"/>
      <c r="I45" s="34" t="s">
        <v>51</v>
      </c>
      <c r="K45" s="26" t="str">
        <f>C45</f>
        <v>Range Name Description</v>
      </c>
    </row>
    <row r="46" spans="3:11" ht="15" outlineLevel="1" x14ac:dyDescent="0.25">
      <c r="C46" s="72"/>
      <c r="D46" s="72"/>
      <c r="E46" s="72"/>
      <c r="F46" s="72"/>
      <c r="G46" s="72"/>
      <c r="K46" s="26"/>
    </row>
    <row r="47" spans="3:11" ht="15" outlineLevel="1" x14ac:dyDescent="0.25">
      <c r="C47" s="72" t="s">
        <v>52</v>
      </c>
      <c r="D47" s="72"/>
      <c r="E47" s="72"/>
      <c r="F47" s="72"/>
      <c r="G47" s="72"/>
      <c r="I47" s="35">
        <f>ROW(C47)</f>
        <v>47</v>
      </c>
      <c r="K47" s="26" t="s">
        <v>53</v>
      </c>
    </row>
    <row r="48" spans="3:11" ht="15" outlineLevel="1" x14ac:dyDescent="0.25">
      <c r="C48" s="72"/>
      <c r="D48" s="72"/>
      <c r="E48" s="72"/>
      <c r="F48" s="72"/>
      <c r="G48" s="72"/>
      <c r="K48" s="26"/>
    </row>
    <row r="49" spans="2:13" ht="15" outlineLevel="1" x14ac:dyDescent="0.25">
      <c r="C49" s="72" t="s">
        <v>54</v>
      </c>
      <c r="D49" s="72"/>
      <c r="E49" s="72"/>
      <c r="F49" s="72"/>
      <c r="G49" s="72"/>
      <c r="I49" s="36">
        <f>I41</f>
        <v>77</v>
      </c>
      <c r="K49" s="26" t="str">
        <f>C49</f>
        <v>Row Summary</v>
      </c>
    </row>
    <row r="50" spans="2:13" ht="15" outlineLevel="1" x14ac:dyDescent="0.25">
      <c r="C50" s="72"/>
      <c r="D50" s="72"/>
      <c r="E50" s="72"/>
      <c r="F50" s="72"/>
      <c r="G50" s="72"/>
      <c r="K50" s="26"/>
    </row>
    <row r="51" spans="2:13" ht="15" outlineLevel="1" x14ac:dyDescent="0.25">
      <c r="C51" s="72" t="s">
        <v>55</v>
      </c>
      <c r="D51" s="72"/>
      <c r="E51" s="72"/>
      <c r="F51" s="72"/>
      <c r="G51" s="72"/>
      <c r="I51" s="37" t="s">
        <v>69</v>
      </c>
      <c r="K51" s="26" t="str">
        <f>C51</f>
        <v>Units</v>
      </c>
    </row>
    <row r="52" spans="2:13" ht="15" outlineLevel="1" x14ac:dyDescent="0.25">
      <c r="C52" s="72"/>
      <c r="D52" s="72"/>
      <c r="E52" s="72"/>
      <c r="F52" s="72"/>
      <c r="G52" s="72"/>
      <c r="K52" s="26"/>
    </row>
    <row r="53" spans="2:13" ht="15" outlineLevel="1" x14ac:dyDescent="0.25">
      <c r="C53" s="72" t="s">
        <v>56</v>
      </c>
      <c r="D53" s="72"/>
      <c r="E53" s="72"/>
      <c r="F53" s="72"/>
      <c r="G53" s="72"/>
      <c r="I53" s="38"/>
      <c r="K53" s="26" t="str">
        <f>C53</f>
        <v>WIP</v>
      </c>
    </row>
    <row r="54" spans="2:13" ht="15" outlineLevel="1" x14ac:dyDescent="0.25">
      <c r="C54" s="72"/>
      <c r="D54" s="72"/>
      <c r="E54" s="72"/>
      <c r="F54" s="72"/>
      <c r="G54" s="72"/>
      <c r="K54" s="26"/>
    </row>
    <row r="55" spans="2:13" outlineLevel="1" x14ac:dyDescent="0.2">
      <c r="C55" s="72"/>
      <c r="D55" s="72"/>
      <c r="E55" s="72"/>
      <c r="F55" s="72"/>
      <c r="G55" s="72"/>
    </row>
    <row r="56" spans="2:13" ht="16.5" thickBot="1" x14ac:dyDescent="0.3">
      <c r="B56" s="47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4" t="s">
        <v>29</v>
      </c>
      <c r="D58" s="74"/>
      <c r="E58" s="74"/>
      <c r="F58" s="74"/>
      <c r="G58" s="74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2" t="s">
        <v>58</v>
      </c>
      <c r="D60" s="72"/>
      <c r="E60" s="72"/>
      <c r="F60" s="72"/>
      <c r="G60" s="72"/>
      <c r="I60" s="49">
        <v>123456.789</v>
      </c>
      <c r="K60" s="26" t="str">
        <f t="shared" ref="K60:K66" si="0">C60</f>
        <v>Comma</v>
      </c>
    </row>
    <row r="61" spans="2:13" ht="15" outlineLevel="1" x14ac:dyDescent="0.25">
      <c r="C61" s="72"/>
      <c r="D61" s="72"/>
      <c r="E61" s="72"/>
      <c r="F61" s="72"/>
      <c r="G61" s="72"/>
      <c r="K61" s="26"/>
    </row>
    <row r="62" spans="2:13" ht="15" outlineLevel="1" x14ac:dyDescent="0.25">
      <c r="C62" s="72" t="s">
        <v>59</v>
      </c>
      <c r="D62" s="72"/>
      <c r="E62" s="72"/>
      <c r="F62" s="72"/>
      <c r="G62" s="72"/>
      <c r="I62" s="48">
        <v>-123456.789</v>
      </c>
      <c r="K62" s="26" t="str">
        <f t="shared" si="0"/>
        <v>Comma [0]</v>
      </c>
    </row>
    <row r="63" spans="2:13" ht="15" outlineLevel="1" x14ac:dyDescent="0.25">
      <c r="C63" s="72"/>
      <c r="D63" s="72"/>
      <c r="E63" s="72"/>
      <c r="F63" s="72"/>
      <c r="G63" s="72"/>
      <c r="K63" s="26"/>
    </row>
    <row r="64" spans="2:13" ht="15" outlineLevel="1" x14ac:dyDescent="0.25">
      <c r="C64" s="72" t="s">
        <v>60</v>
      </c>
      <c r="D64" s="72"/>
      <c r="E64" s="72"/>
      <c r="F64" s="72"/>
      <c r="G64" s="72"/>
      <c r="I64" s="50">
        <v>123456.789</v>
      </c>
      <c r="K64" s="26" t="str">
        <f t="shared" si="0"/>
        <v>Currency</v>
      </c>
    </row>
    <row r="65" spans="3:11" ht="15" outlineLevel="1" x14ac:dyDescent="0.25">
      <c r="C65" s="72"/>
      <c r="D65" s="72"/>
      <c r="E65" s="72"/>
      <c r="F65" s="72"/>
      <c r="G65" s="72"/>
      <c r="K65" s="26"/>
    </row>
    <row r="66" spans="3:11" ht="15" outlineLevel="1" x14ac:dyDescent="0.25">
      <c r="C66" s="72" t="s">
        <v>61</v>
      </c>
      <c r="D66" s="72"/>
      <c r="E66" s="72"/>
      <c r="F66" s="72"/>
      <c r="G66" s="72"/>
      <c r="I66" s="51">
        <v>123456.789</v>
      </c>
      <c r="K66" s="26" t="str">
        <f t="shared" si="0"/>
        <v>Currency [0]</v>
      </c>
    </row>
    <row r="67" spans="3:11" ht="15" outlineLevel="1" x14ac:dyDescent="0.25">
      <c r="C67" s="72"/>
      <c r="D67" s="72"/>
      <c r="E67" s="72"/>
      <c r="F67" s="72"/>
      <c r="G67" s="72"/>
      <c r="K67" s="26"/>
    </row>
    <row r="68" spans="3:11" ht="15" outlineLevel="1" x14ac:dyDescent="0.25">
      <c r="C68" s="73" t="s">
        <v>62</v>
      </c>
      <c r="D68" s="73"/>
      <c r="E68" s="73"/>
      <c r="F68" s="73"/>
      <c r="G68" s="73"/>
      <c r="H68" s="15"/>
      <c r="I68" s="52">
        <f ca="1">TODAY()</f>
        <v>43296</v>
      </c>
      <c r="J68" s="15"/>
      <c r="K68" s="26" t="str">
        <f>C68</f>
        <v>Date</v>
      </c>
    </row>
    <row r="69" spans="3:11" ht="15" outlineLevel="1" x14ac:dyDescent="0.25">
      <c r="C69" s="73"/>
      <c r="D69" s="73"/>
      <c r="E69" s="73"/>
      <c r="F69" s="73"/>
      <c r="G69" s="73"/>
      <c r="H69" s="15"/>
      <c r="I69" s="15"/>
      <c r="J69" s="15"/>
      <c r="K69" s="26"/>
    </row>
    <row r="70" spans="3:11" ht="15" outlineLevel="1" x14ac:dyDescent="0.25">
      <c r="C70" s="73" t="s">
        <v>63</v>
      </c>
      <c r="D70" s="73"/>
      <c r="E70" s="73"/>
      <c r="F70" s="73"/>
      <c r="G70" s="73"/>
      <c r="H70" s="15"/>
      <c r="I70" s="53">
        <f ca="1">TODAY()</f>
        <v>43296</v>
      </c>
      <c r="J70" s="15"/>
      <c r="K70" s="26" t="str">
        <f>C70</f>
        <v>Date Heading</v>
      </c>
    </row>
    <row r="71" spans="3:11" ht="15" outlineLevel="1" x14ac:dyDescent="0.25">
      <c r="C71" s="72"/>
      <c r="D71" s="72"/>
      <c r="E71" s="72"/>
      <c r="F71" s="72"/>
      <c r="G71" s="72"/>
      <c r="K71" s="26"/>
    </row>
    <row r="72" spans="3:11" ht="15" outlineLevel="1" x14ac:dyDescent="0.25">
      <c r="C72" s="72" t="s">
        <v>64</v>
      </c>
      <c r="D72" s="72"/>
      <c r="E72" s="72"/>
      <c r="F72" s="72"/>
      <c r="G72" s="72"/>
      <c r="I72" s="39">
        <v>-123456.789</v>
      </c>
      <c r="K72" s="26" t="str">
        <f>C72</f>
        <v>Numbers 0</v>
      </c>
    </row>
    <row r="73" spans="3:11" ht="15" outlineLevel="1" x14ac:dyDescent="0.25">
      <c r="C73" s="72"/>
      <c r="D73" s="72"/>
      <c r="E73" s="72"/>
      <c r="F73" s="72"/>
      <c r="G73" s="72"/>
      <c r="K73" s="26"/>
    </row>
    <row r="74" spans="3:11" ht="15" outlineLevel="1" x14ac:dyDescent="0.25">
      <c r="C74" s="72" t="s">
        <v>65</v>
      </c>
      <c r="D74" s="72"/>
      <c r="E74" s="72"/>
      <c r="F74" s="72"/>
      <c r="G74" s="72"/>
      <c r="I74" s="40">
        <v>0.5</v>
      </c>
      <c r="K74" s="26" t="str">
        <f>C74</f>
        <v>Percent</v>
      </c>
    </row>
    <row r="75" spans="3:11" outlineLevel="1" x14ac:dyDescent="0.2">
      <c r="C75" s="72"/>
      <c r="D75" s="72"/>
      <c r="E75" s="72"/>
      <c r="F75" s="72"/>
      <c r="G75" s="72"/>
    </row>
    <row r="76" spans="3:11" outlineLevel="1" x14ac:dyDescent="0.2">
      <c r="C76" s="72"/>
      <c r="D76" s="72"/>
      <c r="E76" s="72"/>
      <c r="F76" s="72"/>
      <c r="G76" s="72"/>
    </row>
    <row r="77" spans="3:11" x14ac:dyDescent="0.2">
      <c r="C77" s="72"/>
      <c r="D77" s="72"/>
      <c r="E77" s="72"/>
      <c r="F77" s="72"/>
      <c r="G77" s="72"/>
    </row>
    <row r="78" spans="3:11" x14ac:dyDescent="0.2">
      <c r="C78" s="72"/>
      <c r="D78" s="72"/>
      <c r="E78" s="72"/>
      <c r="F78" s="72"/>
      <c r="G78" s="72"/>
    </row>
    <row r="79" spans="3:11" x14ac:dyDescent="0.2">
      <c r="C79" s="72"/>
      <c r="D79" s="72"/>
      <c r="E79" s="72"/>
      <c r="F79" s="72"/>
      <c r="G79" s="72"/>
    </row>
    <row r="80" spans="3:11" x14ac:dyDescent="0.2">
      <c r="C80" s="72"/>
      <c r="D80" s="72"/>
      <c r="E80" s="72"/>
      <c r="F80" s="72"/>
      <c r="G80" s="72"/>
    </row>
    <row r="81" spans="3:7" x14ac:dyDescent="0.2">
      <c r="C81" s="72"/>
      <c r="D81" s="72"/>
      <c r="E81" s="72"/>
      <c r="F81" s="72"/>
      <c r="G81" s="72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Model Parameters</v>
      </c>
      <c r="J1" s="71"/>
      <c r="K1" s="71"/>
    </row>
    <row r="2" spans="1:18" ht="18" x14ac:dyDescent="0.25">
      <c r="A2" s="46" t="str">
        <f ca="1">Model_Name</f>
        <v>SP Heading Counters Example.xlsm</v>
      </c>
    </row>
    <row r="3" spans="1:18" x14ac:dyDescent="0.2">
      <c r="A3" s="71" t="s">
        <v>1</v>
      </c>
      <c r="B3" s="71"/>
      <c r="C3" s="71"/>
      <c r="D3" s="71"/>
      <c r="E3" s="71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7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76" t="str">
        <f ca="1">IF(ISERROR(OR(FIND("[",CELL("filename",A1)),FIND("]",CELL("filename",A1)))),"",MID(CELL("filename",A1),FIND("[",CELL("filename",A1))+1,FIND("]",CELL("filename",A1))-FIND("[",CELL("filename",A1))-1))</f>
        <v>SP Heading Counters Example.xlsm</v>
      </c>
      <c r="H11" s="76"/>
      <c r="I11" s="76"/>
      <c r="J11" s="76"/>
      <c r="K11" s="76"/>
      <c r="L11" s="76"/>
      <c r="M11" s="76"/>
      <c r="N11" s="76"/>
    </row>
    <row r="12" spans="1:18" outlineLevel="1" x14ac:dyDescent="0.2">
      <c r="E12" t="s">
        <v>6</v>
      </c>
      <c r="G12" s="77" t="s">
        <v>70</v>
      </c>
      <c r="H12" s="77"/>
      <c r="I12" s="77"/>
      <c r="J12" s="77"/>
      <c r="K12" s="77"/>
      <c r="L12" s="77"/>
      <c r="M12" s="77"/>
      <c r="N12" s="77"/>
    </row>
    <row r="13" spans="1:18" outlineLevel="1" x14ac:dyDescent="0.2"/>
    <row r="14" spans="1:18" outlineLevel="1" x14ac:dyDescent="0.2"/>
    <row r="15" spans="1:18" ht="16.5" thickBot="1" x14ac:dyDescent="0.3">
      <c r="B15" s="47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1E81-B4A1-4829-B90D-AD42518C4A3B}">
  <dimension ref="A1:T86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x14ac:dyDescent="0.2"/>
  <cols>
    <col min="1" max="2" width="3.7109375" customWidth="1"/>
    <col min="3" max="3" width="3.5703125" customWidth="1"/>
    <col min="4" max="4" width="6.140625" bestFit="1" customWidth="1"/>
    <col min="5" max="5" width="3.7109375" customWidth="1"/>
  </cols>
  <sheetData>
    <row r="1" spans="1:20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Headings Counter Examples</v>
      </c>
      <c r="B1" s="56"/>
      <c r="C1" s="56"/>
      <c r="D1" s="56"/>
      <c r="E1" s="56"/>
      <c r="F1" s="56"/>
      <c r="G1" s="56"/>
      <c r="H1" s="56"/>
      <c r="I1" s="56"/>
      <c r="J1" s="71"/>
      <c r="K1" s="71"/>
    </row>
    <row r="2" spans="1:20" ht="18" x14ac:dyDescent="0.25">
      <c r="A2" s="46" t="str">
        <f ca="1">Model_Name</f>
        <v>SP Heading Counters Example.xlsm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20" x14ac:dyDescent="0.2">
      <c r="A3" s="71" t="s">
        <v>1</v>
      </c>
      <c r="B3" s="71"/>
      <c r="C3" s="71"/>
      <c r="D3" s="71"/>
      <c r="E3" s="71"/>
      <c r="F3" s="56"/>
      <c r="G3" s="56"/>
      <c r="H3" s="56"/>
      <c r="I3" s="56"/>
      <c r="J3" s="56"/>
      <c r="K3" s="56"/>
    </row>
    <row r="4" spans="1:20" ht="14.25" x14ac:dyDescent="0.2">
      <c r="A4" s="56"/>
      <c r="B4" s="56"/>
      <c r="C4" s="56"/>
      <c r="D4" s="56"/>
      <c r="E4" s="56" t="s">
        <v>2</v>
      </c>
      <c r="F4" s="56"/>
      <c r="G4" s="56"/>
      <c r="H4" s="56"/>
      <c r="I4" s="1">
        <f>Overall_Error_Check</f>
        <v>0</v>
      </c>
      <c r="J4" s="56"/>
      <c r="K4" s="56"/>
    </row>
    <row r="5" spans="1:20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20" s="59" customFormat="1" ht="15" x14ac:dyDescent="0.25">
      <c r="B6" s="60">
        <f>INT($E6/Million)</f>
        <v>1</v>
      </c>
      <c r="C6" s="61"/>
      <c r="D6" s="61"/>
      <c r="E6" s="62">
        <f>(ROUNDDOWN(MAX($E$5:$E5)/Million,0)+1)*Million</f>
        <v>1000000</v>
      </c>
      <c r="F6" s="61" t="s">
        <v>73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56" customFormat="1" x14ac:dyDescent="0.2"/>
    <row r="8" spans="1:20" s="59" customFormat="1" ht="15" x14ac:dyDescent="0.25">
      <c r="B8" s="63"/>
      <c r="C8" s="64" t="str">
        <f>INT($E8/Million)&amp;"."&amp;ROUND(MOD($E8/Million,1)*Thousand,0)</f>
        <v>1.1</v>
      </c>
      <c r="D8" s="63"/>
      <c r="E8" s="65">
        <f>(ROUNDDOWN(MAX($E$5:$E7)/Thousand,0)+1)*Thousand</f>
        <v>1001000</v>
      </c>
      <c r="F8" s="63" t="s">
        <v>74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s="56" customFormat="1" x14ac:dyDescent="0.2"/>
    <row r="10" spans="1:20" s="59" customFormat="1" ht="15" x14ac:dyDescent="0.25">
      <c r="B10" s="66"/>
      <c r="C10" s="66"/>
      <c r="D10" s="67" t="str">
        <f>INT($E10/Million)&amp;"."&amp;ROUNDDOWN(MOD($E10/Million,1)*Thousand,0)&amp;"."&amp;ROUND(MOD($E10/Thousand,1)*Thousand,0)</f>
        <v>1.1.1</v>
      </c>
      <c r="E10" s="68">
        <f>MAX($E$5:$E9)+1</f>
        <v>1001001</v>
      </c>
      <c r="F10" s="66" t="s">
        <v>75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56" customFormat="1" x14ac:dyDescent="0.2"/>
    <row r="12" spans="1:20" s="59" customFormat="1" ht="15" x14ac:dyDescent="0.25">
      <c r="B12" s="66"/>
      <c r="C12" s="66"/>
      <c r="D12" s="67" t="str">
        <f>INT($E12/Million)&amp;"."&amp;ROUNDDOWN(MOD($E12/Million,1)*Thousand,0)&amp;"."&amp;ROUND(MOD($E12/Thousand,1)*Thousand,0)</f>
        <v>1.1.2</v>
      </c>
      <c r="E12" s="68">
        <f>MAX($E$5:$E11)+1</f>
        <v>1001002</v>
      </c>
      <c r="F12" s="66" t="s">
        <v>75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56" customFormat="1" x14ac:dyDescent="0.2"/>
    <row r="14" spans="1:20" s="59" customFormat="1" ht="15" x14ac:dyDescent="0.25">
      <c r="B14" s="66"/>
      <c r="C14" s="66"/>
      <c r="D14" s="67" t="str">
        <f>INT($E14/Million)&amp;"."&amp;ROUNDDOWN(MOD($E14/Million,1)*Thousand,0)&amp;"."&amp;ROUND(MOD($E14/Thousand,1)*Thousand,0)</f>
        <v>1.1.3</v>
      </c>
      <c r="E14" s="68">
        <f>MAX($E$5:$E13)+1</f>
        <v>1001003</v>
      </c>
      <c r="F14" s="66" t="s">
        <v>75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56" customFormat="1" x14ac:dyDescent="0.2"/>
    <row r="16" spans="1:20" s="59" customFormat="1" ht="15" x14ac:dyDescent="0.25">
      <c r="B16" s="66"/>
      <c r="C16" s="66"/>
      <c r="D16" s="67" t="str">
        <f>INT($E16/Million)&amp;"."&amp;ROUNDDOWN(MOD($E16/Million,1)*Thousand,0)&amp;"."&amp;ROUND(MOD($E16/Thousand,1)*Thousand,0)</f>
        <v>1.1.4</v>
      </c>
      <c r="E16" s="68">
        <f>MAX($E$5:$E15)+1</f>
        <v>1001004</v>
      </c>
      <c r="F16" s="66" t="s">
        <v>75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2:20" s="56" customFormat="1" x14ac:dyDescent="0.2"/>
    <row r="18" spans="2:20" s="59" customFormat="1" ht="15" x14ac:dyDescent="0.25">
      <c r="B18" s="63"/>
      <c r="C18" s="64" t="str">
        <f>INT($E18/Million)&amp;"."&amp;ROUND(MOD($E18/Million,1)*Thousand,0)</f>
        <v>1.2</v>
      </c>
      <c r="D18" s="63"/>
      <c r="E18" s="65">
        <f>(ROUNDDOWN(MAX($E$5:$E17)/Thousand,0)+1)*Thousand</f>
        <v>1002000</v>
      </c>
      <c r="F18" s="63" t="s">
        <v>74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2:20" s="56" customFormat="1" x14ac:dyDescent="0.2"/>
    <row r="20" spans="2:20" s="59" customFormat="1" ht="15" x14ac:dyDescent="0.25">
      <c r="B20" s="66"/>
      <c r="C20" s="66"/>
      <c r="D20" s="67" t="str">
        <f>INT($E20/Million)&amp;"."&amp;ROUNDDOWN(MOD($E20/Million,1)*Thousand,0)&amp;"."&amp;ROUND(MOD($E20/Thousand,1)*Thousand,0)</f>
        <v>1.2.1</v>
      </c>
      <c r="E20" s="68">
        <f>MAX($E$5:$E19)+1</f>
        <v>1002001</v>
      </c>
      <c r="F20" s="66" t="s">
        <v>75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2:20" s="56" customFormat="1" x14ac:dyDescent="0.2"/>
    <row r="22" spans="2:20" s="59" customFormat="1" ht="15" x14ac:dyDescent="0.25">
      <c r="B22" s="66"/>
      <c r="C22" s="66"/>
      <c r="D22" s="67" t="str">
        <f>INT($E22/Million)&amp;"."&amp;ROUNDDOWN(MOD($E22/Million,1)*Thousand,0)&amp;"."&amp;ROUND(MOD($E22/Thousand,1)*Thousand,0)</f>
        <v>1.2.2</v>
      </c>
      <c r="E22" s="68">
        <f>MAX($E$5:$E21)+1</f>
        <v>1002002</v>
      </c>
      <c r="F22" s="66" t="s">
        <v>75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2:20" s="56" customFormat="1" x14ac:dyDescent="0.2"/>
    <row r="24" spans="2:20" s="59" customFormat="1" ht="15" x14ac:dyDescent="0.25">
      <c r="B24" s="60">
        <f>INT($E24/Million)</f>
        <v>2</v>
      </c>
      <c r="C24" s="61"/>
      <c r="D24" s="61"/>
      <c r="E24" s="62">
        <f>(ROUNDDOWN(MAX($E$5:$E23)/Million,0)+1)*Million</f>
        <v>2000000</v>
      </c>
      <c r="F24" s="61" t="s">
        <v>73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0" s="56" customFormat="1" x14ac:dyDescent="0.2"/>
    <row r="26" spans="2:20" s="59" customFormat="1" ht="15" x14ac:dyDescent="0.25">
      <c r="B26" s="63"/>
      <c r="C26" s="64" t="str">
        <f>INT($E26/Million)&amp;"."&amp;ROUND(MOD($E26/Million,1)*Thousand,0)</f>
        <v>2.1</v>
      </c>
      <c r="D26" s="63"/>
      <c r="E26" s="65">
        <f>(ROUNDDOWN(MAX($E$5:$E25)/Thousand,0)+1)*Thousand</f>
        <v>2001000</v>
      </c>
      <c r="F26" s="63" t="s">
        <v>74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2:20" s="56" customFormat="1" x14ac:dyDescent="0.2"/>
    <row r="28" spans="2:20" s="59" customFormat="1" ht="15" x14ac:dyDescent="0.25">
      <c r="B28" s="66"/>
      <c r="C28" s="66"/>
      <c r="D28" s="67" t="str">
        <f>INT($E28/Million)&amp;"."&amp;ROUNDDOWN(MOD($E28/Million,1)*Thousand,0)&amp;"."&amp;ROUND(MOD($E28/Thousand,1)*Thousand,0)</f>
        <v>2.1.1</v>
      </c>
      <c r="E28" s="68">
        <f>MAX($E$5:$E27)+1</f>
        <v>2001001</v>
      </c>
      <c r="F28" s="66" t="s">
        <v>75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2:20" s="56" customFormat="1" x14ac:dyDescent="0.2"/>
    <row r="30" spans="2:20" s="59" customFormat="1" ht="15" x14ac:dyDescent="0.25">
      <c r="B30" s="63"/>
      <c r="C30" s="64" t="str">
        <f>INT($E30/Million)&amp;"."&amp;ROUND(MOD($E30/Million,1)*Thousand,0)</f>
        <v>2.2</v>
      </c>
      <c r="D30" s="63"/>
      <c r="E30" s="65">
        <f>(ROUNDDOWN(MAX($E$5:$E29)/Thousand,0)+1)*Thousand</f>
        <v>2002000</v>
      </c>
      <c r="F30" s="63" t="s">
        <v>74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2:20" s="56" customFormat="1" x14ac:dyDescent="0.2"/>
    <row r="32" spans="2:20" s="59" customFormat="1" ht="15" x14ac:dyDescent="0.25">
      <c r="B32" s="66"/>
      <c r="C32" s="66"/>
      <c r="D32" s="67" t="str">
        <f>INT($E32/Million)&amp;"."&amp;ROUNDDOWN(MOD($E32/Million,1)*Thousand,0)&amp;"."&amp;ROUND(MOD($E32/Thousand,1)*Thousand,0)</f>
        <v>2.2.1</v>
      </c>
      <c r="E32" s="68">
        <f>MAX($E$5:$E31)+1</f>
        <v>2002001</v>
      </c>
      <c r="F32" s="66" t="s">
        <v>75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2:20" s="56" customFormat="1" x14ac:dyDescent="0.2"/>
    <row r="34" spans="2:20" s="59" customFormat="1" ht="15" x14ac:dyDescent="0.25">
      <c r="B34" s="66"/>
      <c r="C34" s="66"/>
      <c r="D34" s="67" t="str">
        <f>INT($E34/Million)&amp;"."&amp;ROUNDDOWN(MOD($E34/Million,1)*Thousand,0)&amp;"."&amp;ROUND(MOD($E34/Thousand,1)*Thousand,0)</f>
        <v>2.2.2</v>
      </c>
      <c r="E34" s="68">
        <f>MAX($E$5:$E33)+1</f>
        <v>2002002</v>
      </c>
      <c r="F34" s="66" t="s">
        <v>75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2:20" s="56" customFormat="1" x14ac:dyDescent="0.2"/>
    <row r="36" spans="2:20" s="59" customFormat="1" ht="15" x14ac:dyDescent="0.25">
      <c r="B36" s="60">
        <f>INT($E36/Million)</f>
        <v>3</v>
      </c>
      <c r="C36" s="61"/>
      <c r="D36" s="61"/>
      <c r="E36" s="62">
        <f>(ROUNDDOWN(MAX($E$5:$E35)/Million,0)+1)*Million</f>
        <v>3000000</v>
      </c>
      <c r="F36" s="61" t="s">
        <v>73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2:20" s="56" customFormat="1" x14ac:dyDescent="0.2"/>
    <row r="38" spans="2:20" s="59" customFormat="1" ht="15" x14ac:dyDescent="0.25">
      <c r="B38" s="63"/>
      <c r="C38" s="64" t="str">
        <f>INT($E38/Million)&amp;"."&amp;ROUND(MOD($E38/Million,1)*Thousand,0)</f>
        <v>3.1</v>
      </c>
      <c r="D38" s="63"/>
      <c r="E38" s="65">
        <f>(ROUNDDOWN(MAX($E$5:$E37)/Thousand,0)+1)*Thousand</f>
        <v>3001000</v>
      </c>
      <c r="F38" s="63" t="s">
        <v>74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2:20" s="56" customFormat="1" x14ac:dyDescent="0.2"/>
    <row r="40" spans="2:20" s="59" customFormat="1" ht="15" x14ac:dyDescent="0.25">
      <c r="B40" s="66"/>
      <c r="C40" s="66"/>
      <c r="D40" s="67" t="str">
        <f>INT($E40/Million)&amp;"."&amp;ROUNDDOWN(MOD($E40/Million,1)*Thousand,0)&amp;"."&amp;ROUND(MOD($E40/Thousand,1)*Thousand,0)</f>
        <v>3.1.1</v>
      </c>
      <c r="E40" s="68">
        <f>MAX($E$5:$E39)+1</f>
        <v>3001001</v>
      </c>
      <c r="F40" s="66" t="s">
        <v>75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2:20" s="56" customFormat="1" x14ac:dyDescent="0.2"/>
    <row r="42" spans="2:20" s="59" customFormat="1" ht="15" x14ac:dyDescent="0.25">
      <c r="B42" s="66"/>
      <c r="C42" s="66"/>
      <c r="D42" s="67" t="str">
        <f>INT($E42/Million)&amp;"."&amp;ROUNDDOWN(MOD($E42/Million,1)*Thousand,0)&amp;"."&amp;ROUND(MOD($E42/Thousand,1)*Thousand,0)</f>
        <v>3.1.2</v>
      </c>
      <c r="E42" s="68">
        <f>MAX($E$5:$E41)+1</f>
        <v>3001002</v>
      </c>
      <c r="F42" s="66" t="s">
        <v>75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 s="56" customFormat="1" x14ac:dyDescent="0.2"/>
    <row r="44" spans="2:20" s="59" customFormat="1" ht="15" x14ac:dyDescent="0.25">
      <c r="B44" s="66"/>
      <c r="C44" s="66"/>
      <c r="D44" s="67" t="str">
        <f>INT($E44/Million)&amp;"."&amp;ROUNDDOWN(MOD($E44/Million,1)*Thousand,0)&amp;"."&amp;ROUND(MOD($E44/Thousand,1)*Thousand,0)</f>
        <v>3.1.3</v>
      </c>
      <c r="E44" s="68">
        <f>MAX($E$5:$E43)+1</f>
        <v>3001003</v>
      </c>
      <c r="F44" s="66" t="s">
        <v>75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2:20" s="56" customFormat="1" x14ac:dyDescent="0.2"/>
    <row r="46" spans="2:20" s="59" customFormat="1" ht="15" x14ac:dyDescent="0.25">
      <c r="B46" s="63"/>
      <c r="C46" s="64" t="str">
        <f>INT($E46/Million)&amp;"."&amp;ROUND(MOD($E46/Million,1)*Thousand,0)</f>
        <v>3.2</v>
      </c>
      <c r="D46" s="63"/>
      <c r="E46" s="65">
        <f>(ROUNDDOWN(MAX($E$5:$E45)/Thousand,0)+1)*Thousand</f>
        <v>3002000</v>
      </c>
      <c r="F46" s="63" t="s">
        <v>74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2:20" s="56" customFormat="1" x14ac:dyDescent="0.2"/>
    <row r="48" spans="2:20" s="59" customFormat="1" ht="15" x14ac:dyDescent="0.25">
      <c r="B48" s="66"/>
      <c r="C48" s="66"/>
      <c r="D48" s="67" t="str">
        <f>INT($E48/Million)&amp;"."&amp;ROUNDDOWN(MOD($E48/Million,1)*Thousand,0)&amp;"."&amp;ROUND(MOD($E48/Thousand,1)*Thousand,0)</f>
        <v>3.2.1</v>
      </c>
      <c r="E48" s="68">
        <f>MAX($E$5:$E47)+1</f>
        <v>3002001</v>
      </c>
      <c r="F48" s="66" t="s">
        <v>75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2:20" s="56" customFormat="1" x14ac:dyDescent="0.2"/>
    <row r="50" spans="2:20" s="59" customFormat="1" ht="15" x14ac:dyDescent="0.25">
      <c r="B50" s="66"/>
      <c r="C50" s="66"/>
      <c r="D50" s="67" t="str">
        <f>INT($E50/Million)&amp;"."&amp;ROUNDDOWN(MOD($E50/Million,1)*Thousand,0)&amp;"."&amp;ROUND(MOD($E50/Thousand,1)*Thousand,0)</f>
        <v>3.2.2</v>
      </c>
      <c r="E50" s="68">
        <f>MAX($E$5:$E49)+1</f>
        <v>3002002</v>
      </c>
      <c r="F50" s="66" t="s">
        <v>75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2:20" s="56" customFormat="1" x14ac:dyDescent="0.2"/>
    <row r="52" spans="2:20" s="59" customFormat="1" ht="15" x14ac:dyDescent="0.25">
      <c r="B52" s="66"/>
      <c r="C52" s="66"/>
      <c r="D52" s="67" t="str">
        <f>INT($E52/Million)&amp;"."&amp;ROUNDDOWN(MOD($E52/Million,1)*Thousand,0)&amp;"."&amp;ROUND(MOD($E52/Thousand,1)*Thousand,0)</f>
        <v>3.2.3</v>
      </c>
      <c r="E52" s="68">
        <f>MAX($E$5:$E51)+1</f>
        <v>3002003</v>
      </c>
      <c r="F52" s="66" t="s">
        <v>75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0" s="58" customFormat="1" x14ac:dyDescent="0.2"/>
    <row r="54" spans="2:20" s="59" customFormat="1" ht="15" x14ac:dyDescent="0.25">
      <c r="B54" s="66"/>
      <c r="C54" s="66"/>
      <c r="D54" s="67" t="str">
        <f>INT($E54/Million)&amp;"."&amp;ROUNDDOWN(MOD($E54/Million,1)*Thousand,0)&amp;"."&amp;ROUND(MOD($E54/Thousand,1)*Thousand,0)</f>
        <v>3.2.4</v>
      </c>
      <c r="E54" s="68">
        <f>MAX($E$5:$E53)+1</f>
        <v>3002004</v>
      </c>
      <c r="F54" s="66" t="s">
        <v>75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2:20" s="56" customFormat="1" x14ac:dyDescent="0.2"/>
    <row r="56" spans="2:20" s="59" customFormat="1" ht="15" x14ac:dyDescent="0.25">
      <c r="B56" s="66"/>
      <c r="C56" s="66"/>
      <c r="D56" s="67" t="str">
        <f>INT($E56/Million)&amp;"."&amp;ROUNDDOWN(MOD($E56/Million,1)*Thousand,0)&amp;"."&amp;ROUND(MOD($E56/Thousand,1)*Thousand,0)</f>
        <v>3.2.5</v>
      </c>
      <c r="E56" s="68">
        <f>MAX($E$5:$E55)+1</f>
        <v>3002005</v>
      </c>
      <c r="F56" s="66" t="s">
        <v>75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2:20" s="58" customFormat="1" x14ac:dyDescent="0.2"/>
    <row r="58" spans="2:20" s="59" customFormat="1" ht="15" x14ac:dyDescent="0.25">
      <c r="B58" s="66"/>
      <c r="C58" s="66"/>
      <c r="D58" s="67" t="str">
        <f>INT($E58/Million)&amp;"."&amp;ROUNDDOWN(MOD($E58/Million,1)*Thousand,0)&amp;"."&amp;ROUND(MOD($E58/Thousand,1)*Thousand,0)</f>
        <v>3.2.6</v>
      </c>
      <c r="E58" s="68">
        <f>MAX($E$5:$E57)+1</f>
        <v>3002006</v>
      </c>
      <c r="F58" s="66" t="s">
        <v>75</v>
      </c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2:20" s="58" customFormat="1" x14ac:dyDescent="0.2"/>
    <row r="60" spans="2:20" s="59" customFormat="1" ht="15" x14ac:dyDescent="0.25">
      <c r="B60" s="66"/>
      <c r="C60" s="66"/>
      <c r="D60" s="67" t="str">
        <f>INT($E60/Million)&amp;"."&amp;ROUNDDOWN(MOD($E60/Million,1)*Thousand,0)&amp;"."&amp;ROUND(MOD($E60/Thousand,1)*Thousand,0)</f>
        <v>3.2.7</v>
      </c>
      <c r="E60" s="68">
        <f>MAX($E$5:$E59)+1</f>
        <v>3002007</v>
      </c>
      <c r="F60" s="66" t="s">
        <v>75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2:20" s="58" customFormat="1" x14ac:dyDescent="0.2"/>
    <row r="62" spans="2:20" s="59" customFormat="1" ht="15" x14ac:dyDescent="0.25">
      <c r="B62" s="66"/>
      <c r="C62" s="66"/>
      <c r="D62" s="67" t="str">
        <f>INT($E62/Million)&amp;"."&amp;ROUNDDOWN(MOD($E62/Million,1)*Thousand,0)&amp;"."&amp;ROUND(MOD($E62/Thousand,1)*Thousand,0)</f>
        <v>3.2.8</v>
      </c>
      <c r="E62" s="68">
        <f>MAX($E$5:$E61)+1</f>
        <v>3002008</v>
      </c>
      <c r="F62" s="66" t="s">
        <v>75</v>
      </c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2:20" s="56" customFormat="1" x14ac:dyDescent="0.2"/>
    <row r="64" spans="2:20" s="59" customFormat="1" ht="15" x14ac:dyDescent="0.25">
      <c r="B64" s="66"/>
      <c r="C64" s="66"/>
      <c r="D64" s="67" t="str">
        <f>INT($E64/Million)&amp;"."&amp;ROUNDDOWN(MOD($E64/Million,1)*Thousand,0)&amp;"."&amp;ROUND(MOD($E64/Thousand,1)*Thousand,0)</f>
        <v>3.2.9</v>
      </c>
      <c r="E64" s="68">
        <f>MAX($E$5:$E63)+1</f>
        <v>3002009</v>
      </c>
      <c r="F64" s="66" t="s">
        <v>75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2:20" s="58" customFormat="1" x14ac:dyDescent="0.2"/>
    <row r="66" spans="2:20" s="59" customFormat="1" ht="15" x14ac:dyDescent="0.25">
      <c r="B66" s="66"/>
      <c r="C66" s="66"/>
      <c r="D66" s="67" t="str">
        <f>INT($E66/Million)&amp;"."&amp;ROUNDDOWN(MOD($E66/Million,1)*Thousand,0)&amp;"."&amp;ROUND(MOD($E66/Thousand,1)*Thousand,0)</f>
        <v>3.2.10</v>
      </c>
      <c r="E66" s="68">
        <f>MAX($E$5:$E65)+1</f>
        <v>3002010</v>
      </c>
      <c r="F66" s="66" t="s">
        <v>75</v>
      </c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20" s="58" customFormat="1" x14ac:dyDescent="0.2"/>
    <row r="68" spans="2:20" s="59" customFormat="1" ht="15" x14ac:dyDescent="0.25">
      <c r="B68" s="66"/>
      <c r="C68" s="66"/>
      <c r="D68" s="67" t="str">
        <f>INT($E68/Million)&amp;"."&amp;ROUNDDOWN(MOD($E68/Million,1)*Thousand,0)&amp;"."&amp;ROUND(MOD($E68/Thousand,1)*Thousand,0)</f>
        <v>3.2.11</v>
      </c>
      <c r="E68" s="68">
        <f>MAX($E$5:$E67)+1</f>
        <v>3002011</v>
      </c>
      <c r="F68" s="66" t="s">
        <v>75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2:20" s="58" customFormat="1" x14ac:dyDescent="0.2"/>
    <row r="70" spans="2:20" s="59" customFormat="1" ht="15" x14ac:dyDescent="0.25">
      <c r="B70" s="66"/>
      <c r="C70" s="66"/>
      <c r="D70" s="67" t="str">
        <f>INT($E70/Million)&amp;"."&amp;ROUNDDOWN(MOD($E70/Million,1)*Thousand,0)&amp;"."&amp;ROUND(MOD($E70/Thousand,1)*Thousand,0)</f>
        <v>3.2.12</v>
      </c>
      <c r="E70" s="68">
        <f>MAX($E$5:$E69)+1</f>
        <v>3002012</v>
      </c>
      <c r="F70" s="66" t="s">
        <v>75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2:20" s="58" customFormat="1" x14ac:dyDescent="0.2"/>
    <row r="72" spans="2:20" s="59" customFormat="1" ht="15" x14ac:dyDescent="0.25">
      <c r="B72" s="66"/>
      <c r="C72" s="66"/>
      <c r="D72" s="67" t="str">
        <f>INT($E72/Million)&amp;"."&amp;ROUNDDOWN(MOD($E72/Million,1)*Thousand,0)&amp;"."&amp;ROUND(MOD($E72/Thousand,1)*Thousand,0)</f>
        <v>3.2.13</v>
      </c>
      <c r="E72" s="68">
        <f>MAX($E$5:$E71)+1</f>
        <v>3002013</v>
      </c>
      <c r="F72" s="66" t="s">
        <v>75</v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2:20" s="58" customFormat="1" x14ac:dyDescent="0.2"/>
    <row r="74" spans="2:20" s="59" customFormat="1" ht="15" x14ac:dyDescent="0.25">
      <c r="B74" s="66"/>
      <c r="C74" s="66"/>
      <c r="D74" s="67" t="str">
        <f>INT($E74/Million)&amp;"."&amp;ROUNDDOWN(MOD($E74/Million,1)*Thousand,0)&amp;"."&amp;ROUND(MOD($E74/Thousand,1)*Thousand,0)</f>
        <v>3.2.14</v>
      </c>
      <c r="E74" s="68">
        <f>MAX($E$5:$E73)+1</f>
        <v>3002014</v>
      </c>
      <c r="F74" s="66" t="s">
        <v>75</v>
      </c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2:20" s="58" customFormat="1" x14ac:dyDescent="0.2"/>
    <row r="76" spans="2:20" s="59" customFormat="1" ht="15" x14ac:dyDescent="0.25">
      <c r="B76" s="66"/>
      <c r="C76" s="66"/>
      <c r="D76" s="67" t="str">
        <f>INT($E76/Million)&amp;"."&amp;ROUNDDOWN(MOD($E76/Million,1)*Thousand,0)&amp;"."&amp;ROUND(MOD($E76/Thousand,1)*Thousand,0)</f>
        <v>3.2.15</v>
      </c>
      <c r="E76" s="68">
        <f>MAX($E$5:$E75)+1</f>
        <v>3002015</v>
      </c>
      <c r="F76" s="66" t="s">
        <v>75</v>
      </c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8" spans="2:20" s="59" customFormat="1" ht="15" x14ac:dyDescent="0.25">
      <c r="B78" s="63"/>
      <c r="C78" s="64" t="str">
        <f>INT($E78/Million)&amp;"."&amp;ROUND(MOD($E78/Million,1)*Thousand,0)</f>
        <v>3.3</v>
      </c>
      <c r="D78" s="63"/>
      <c r="E78" s="65">
        <f>(ROUNDDOWN(MAX($E$5:$E77)/Thousand,0)+1)*Thousand</f>
        <v>3003000</v>
      </c>
      <c r="F78" s="63" t="s">
        <v>74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2:20" s="56" customFormat="1" x14ac:dyDescent="0.2"/>
    <row r="80" spans="2:20" s="59" customFormat="1" ht="15" x14ac:dyDescent="0.25">
      <c r="B80" s="66"/>
      <c r="C80" s="66"/>
      <c r="D80" s="67" t="str">
        <f>INT($E80/Million)&amp;"."&amp;ROUNDDOWN(MOD($E80/Million,1)*Thousand,0)&amp;"."&amp;ROUND(MOD($E80/Thousand,1)*Thousand,0)</f>
        <v>3.3.1</v>
      </c>
      <c r="E80" s="68">
        <f>MAX($E$5:$E79)+1</f>
        <v>3003001</v>
      </c>
      <c r="F80" s="66" t="s">
        <v>75</v>
      </c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2" spans="2:20" s="59" customFormat="1" ht="15" x14ac:dyDescent="0.25">
      <c r="B82" s="60">
        <f>INT($E82/Million)</f>
        <v>4</v>
      </c>
      <c r="C82" s="61"/>
      <c r="D82" s="61"/>
      <c r="E82" s="62">
        <f>(ROUNDDOWN(MAX($E$5:$E81)/Million,0)+1)*Million</f>
        <v>4000000</v>
      </c>
      <c r="F82" s="61" t="s">
        <v>73</v>
      </c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2:20" s="56" customFormat="1" x14ac:dyDescent="0.2"/>
    <row r="84" spans="2:20" s="59" customFormat="1" ht="15" x14ac:dyDescent="0.25">
      <c r="B84" s="63"/>
      <c r="C84" s="64" t="str">
        <f>INT($E84/Million)&amp;"."&amp;ROUND(MOD($E84/Million,1)*Thousand,0)</f>
        <v>4.1</v>
      </c>
      <c r="D84" s="63"/>
      <c r="E84" s="65">
        <f>(ROUNDDOWN(MAX($E$5:$E83)/Thousand,0)+1)*Thousand</f>
        <v>4001000</v>
      </c>
      <c r="F84" s="63" t="s">
        <v>74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2:20" s="56" customFormat="1" x14ac:dyDescent="0.2"/>
    <row r="86" spans="2:20" s="59" customFormat="1" ht="15" x14ac:dyDescent="0.25">
      <c r="B86" s="66"/>
      <c r="C86" s="66"/>
      <c r="D86" s="67" t="str">
        <f>INT($E86/Million)&amp;"."&amp;ROUNDDOWN(MOD($E86/Million,1)*Thousand,0)&amp;"."&amp;ROUND(MOD($E86/Thousand,1)*Thousand,0)</f>
        <v>4.1.1</v>
      </c>
      <c r="E86" s="68">
        <f>MAX($E$5:$E85)+1</f>
        <v>4001001</v>
      </c>
      <c r="F86" s="66" t="s">
        <v>75</v>
      </c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</sheetData>
  <mergeCells count="2">
    <mergeCell ref="J1:K1"/>
    <mergeCell ref="A3:E3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92B45FE5-26A4-44DC-AC15-1B37DE054C75}"/>
    <hyperlink ref="A3" location="HL_Navigator" display="Navigator" xr:uid="{DDCF14AC-633C-4E4C-AF90-826D06C5F294}"/>
    <hyperlink ref="I4" location="Overall_Error_Check" tooltip="Go to Overall Error Check" display="Overall_Error_Check" xr:uid="{3D38EAE9-25E7-455A-809B-6D9D5D114F9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Error Checks</v>
      </c>
      <c r="I1" s="71"/>
      <c r="J1" s="71"/>
    </row>
    <row r="2" spans="1:11" ht="18" x14ac:dyDescent="0.25">
      <c r="A2" s="46" t="str">
        <f ca="1">Model_Name</f>
        <v>SP Heading Counters Example.xlsm</v>
      </c>
    </row>
    <row r="3" spans="1:11" x14ac:dyDescent="0.2">
      <c r="A3" s="71" t="s">
        <v>1</v>
      </c>
      <c r="B3" s="71"/>
      <c r="C3" s="71"/>
      <c r="D3" s="71"/>
      <c r="E3" s="71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54"/>
    </row>
    <row r="6" spans="1:11" ht="16.5" thickBot="1" x14ac:dyDescent="0.3">
      <c r="B6" s="47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72</v>
      </c>
      <c r="I12" s="41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54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Cover</vt:lpstr>
      <vt:lpstr>Navigator</vt:lpstr>
      <vt:lpstr>Style Guide</vt:lpstr>
      <vt:lpstr>Model Parameters</vt:lpstr>
      <vt:lpstr>Headings Counter Examples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2018-07-15T00:38:55Z</dcterms:modified>
</cp:coreProperties>
</file>